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oor-server\profiles$\10920\デスクトップ\"/>
    </mc:Choice>
  </mc:AlternateContent>
  <xr:revisionPtr revIDLastSave="0" documentId="13_ncr:1_{AD639EFD-A923-41CB-BCDF-C32BC3C3853B}" xr6:coauthVersionLast="47" xr6:coauthVersionMax="47" xr10:uidLastSave="{00000000-0000-0000-0000-000000000000}"/>
  <workbookProtection workbookAlgorithmName="SHA-512" workbookHashValue="+WPvAjvPMYQJQBXdQC6fZ2wZVw/LZel4Eg2b821PlGk+fDaGmhOeC2yZtqFDwpYvwWENAT9ujrHKYdaKgBsAmQ==" workbookSaltValue="QGfImmvlWkBjQ/X+yO19LA==" workbookSpinCount="100000" lockStructure="1"/>
  <bookViews>
    <workbookView xWindow="-120" yWindow="-120" windowWidth="24240" windowHeight="131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E85" i="4"/>
  <c r="BB10" i="4"/>
  <c r="AT10" i="4"/>
  <c r="AD10" i="4"/>
  <c r="P10" i="4"/>
  <c r="AL8" i="4"/>
  <c r="W8" i="4"/>
  <c r="P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<sst xmlns="http://schemas.openxmlformats.org/spreadsheetml/2006/main" count="275" uniqueCount="118">
  <si>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</si>
  <si>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</si>
  <si>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</si>
  <si>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</si>
  <si>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</si>
  <si>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</si>
  <si>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</si>
  <si>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</si>
  <si>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</si>
  <si>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</si>
  <si>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</si>
  <si>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</si>
  <si>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</si>
  <si>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</si>
  <si>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</si>
  <si>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</si>
  <si>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</si>
  <si>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</si>
  <si>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</si>
  <si>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</si>
  <si>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</si>
  <si>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</si>
  <si>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</si>
  <si>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</si>
  <si>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</si>
  <si>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</si>
  <si>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</si>
  <si>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</si>
  <si>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</si>
  <si>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</si>
  <si>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</si>
  <si>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</si>
  <si>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</si>
  <si>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</si>
  <si>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</si>
  <si>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</si>
  <si>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</si>
  <si>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</si>
  <si>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</si>
  <si>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</si>
  <si>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</si>
  <si>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</si>
  <si>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</si>
  <si>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</si>
  <si>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</si>
  <si>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</si>
  <si>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</si>
  <si>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</si>
  <si>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</si>
  <si>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</si>
  <si>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</si>
  <si>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</si>
  <si>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</si>
  <si>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</si>
  <si>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</si>
  <si>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</si>
  <si>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</si>
  <si>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</si>
  <si>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</si>
  <si>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</si>
  <si>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</si>
  <si>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</si>
  <si>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</si>
  <si>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</si>
  <si>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</si>
  <si>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</si>
  <si>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</si>
  <si>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</si>
  <si>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</si>
  <si>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</si>
  <si>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</si>
  <si>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</si>
  <si>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</si>
  <si>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</si>
  <si>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</si>
  <si>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</si>
  <si>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</si>
  <si>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</si>
  <si>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</si>
  <si>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</si>
  <si>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</si>
  <si>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</si>
  <si>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</si>
  <si>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</si>
  <si>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</si>
  <si>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</si>
  <si>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</si>
  <si>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</si>
  <si>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</si>
  <si>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</si>
  <si>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</si>
  <si>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</si>
  <si>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</si>
  <si>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</si>
  <si>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</si>
  <si>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</si>
  <si>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日進市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</si>
  <si>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</si>
  <si>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</si>
  <si>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</si>
  <si>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</si>
  <si>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</si>
  <si>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</si>
  <si>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</si>
  <si>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</si>
  <si>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</si>
  <si>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</si>
  <si>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</si>
  <si>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</si>
  <si>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</si>
  <si>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</si>
  <si>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</si>
  <si>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</si>
  <si>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</si>
  <si>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</si>
  <si>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①有形固定資産減価償却率は、類似団体平均値を下回っているが、法定耐用年数を経過していない資産が占める割合が大きいため、今後も償却率は増加する見込みである。
②管渠老朽化率は、供用開始（平成元年度）前に民間開発で整備された管渠の受贈を受けているため、類似団体平均値を上回っている。しかし、老朽化対策に取り組んだ結果、前年度と比較し、数値が改善した。
③管渠改善率は、ストックマネジメント計画に基づく計画的な老朽化対策を進めた結果、類似団体平均値を上回る改善率となった。</t>
    <rPh sb="1" eb="3">
      <t>ユウケイ</t>
    </rPh>
    <rPh sb="3" eb="5">
      <t>コテイ</t>
    </rPh>
    <rPh sb="5" eb="7">
      <t>シサン</t>
    </rPh>
    <rPh sb="7" eb="9">
      <t>ゲンカ</t>
    </rPh>
    <rPh sb="9" eb="12">
      <t>ショウキャクリツ</t>
    </rPh>
    <rPh sb="14" eb="16">
      <t>ルイジ</t>
    </rPh>
    <rPh sb="16" eb="18">
      <t>ダンタイ</t>
    </rPh>
    <rPh sb="18" eb="21">
      <t>ヘイキンチ</t>
    </rPh>
    <rPh sb="22" eb="24">
      <t>シタマワ</t>
    </rPh>
    <rPh sb="143" eb="146">
      <t>ロウキュウカ</t>
    </rPh>
    <rPh sb="146" eb="148">
      <t>タイサク</t>
    </rPh>
    <rPh sb="149" eb="150">
      <t>ト</t>
    </rPh>
    <rPh sb="151" eb="152">
      <t>ク</t>
    </rPh>
    <rPh sb="154" eb="156">
      <t>ケッカ</t>
    </rPh>
    <rPh sb="157" eb="160">
      <t>ゼンネンド</t>
    </rPh>
    <rPh sb="161" eb="163">
      <t>ヒカク</t>
    </rPh>
    <rPh sb="165" eb="167">
      <t>スウチ</t>
    </rPh>
    <rPh sb="168" eb="170">
      <t>カイゼン</t>
    </rPh>
    <rPh sb="222" eb="224">
      <t>ウワマワ</t>
    </rPh>
    <rPh sb="225" eb="228">
      <t>カイゼンリツ</t>
    </rPh>
    <phoneticPr fontId="4"/>
  </si>
  <si>
    <t>　経費回収率向上の取組みとして、本年度から「包括的民間委託の適用範囲拡大」、「浄化槽汚泥等受入による環境部局との施設共同利用」を開始した。経費削減効果が現れ、汚水処理費が減少し経費回収率が向上した。
　しかし、今回の取組みだけでは、経費回収率100％を達成することは困難であり、物価や賃金の上昇等を踏まえると、更に厳しい経営状況が見込まれる。経費回収率100％を目指し、一般会計繰入金に頼らない自立・安定した経営基盤を構築するためには、本年度から開始した経費削減の取組みに加え、下水道使用料の適正化を検討する必要がある。
　令和５年度から総務省の経営・財務マネジメント強化事業を活用した下水道使用料改正の必要性の検証を実施し、外部有識者等の意見を踏まえた下水道使用料の適正化に取り組む予定である。</t>
    <rPh sb="1" eb="3">
      <t>ケイヒ</t>
    </rPh>
    <rPh sb="3" eb="5">
      <t>カイシュウ</t>
    </rPh>
    <rPh sb="5" eb="6">
      <t>リツ</t>
    </rPh>
    <rPh sb="6" eb="8">
      <t>コウジョウ</t>
    </rPh>
    <rPh sb="9" eb="11">
      <t>トリクミ</t>
    </rPh>
    <rPh sb="16" eb="19">
      <t>ホンネンド</t>
    </rPh>
    <rPh sb="22" eb="25">
      <t>ホウカツテキ</t>
    </rPh>
    <rPh sb="25" eb="27">
      <t>ミンカン</t>
    </rPh>
    <rPh sb="27" eb="29">
      <t>イタク</t>
    </rPh>
    <rPh sb="30" eb="32">
      <t>テキヨウ</t>
    </rPh>
    <rPh sb="32" eb="34">
      <t>ハンイ</t>
    </rPh>
    <rPh sb="34" eb="36">
      <t>カクダイ</t>
    </rPh>
    <rPh sb="39" eb="41">
      <t>ジョウカ</t>
    </rPh>
    <rPh sb="41" eb="42">
      <t>ソウ</t>
    </rPh>
    <rPh sb="42" eb="44">
      <t>オデイ</t>
    </rPh>
    <rPh sb="44" eb="45">
      <t>トウ</t>
    </rPh>
    <rPh sb="45" eb="47">
      <t>ウケイレ</t>
    </rPh>
    <rPh sb="50" eb="52">
      <t>カンキョウ</t>
    </rPh>
    <rPh sb="52" eb="54">
      <t>ブキョク</t>
    </rPh>
    <rPh sb="56" eb="58">
      <t>シセツ</t>
    </rPh>
    <rPh sb="58" eb="60">
      <t>キョウドウ</t>
    </rPh>
    <rPh sb="60" eb="62">
      <t>リヨウ</t>
    </rPh>
    <rPh sb="64" eb="66">
      <t>カイシ</t>
    </rPh>
    <rPh sb="69" eb="71">
      <t>ケイヒ</t>
    </rPh>
    <rPh sb="71" eb="73">
      <t>サクゲン</t>
    </rPh>
    <rPh sb="73" eb="75">
      <t>コウカ</t>
    </rPh>
    <rPh sb="76" eb="77">
      <t>アラワ</t>
    </rPh>
    <rPh sb="79" eb="83">
      <t>オスイショリ</t>
    </rPh>
    <rPh sb="83" eb="84">
      <t>ヒ</t>
    </rPh>
    <rPh sb="85" eb="87">
      <t>ゲンショウ</t>
    </rPh>
    <rPh sb="88" eb="90">
      <t>ケイヒ</t>
    </rPh>
    <rPh sb="90" eb="92">
      <t>カイシュウ</t>
    </rPh>
    <rPh sb="92" eb="93">
      <t>リツ</t>
    </rPh>
    <rPh sb="94" eb="96">
      <t>コウジョウ</t>
    </rPh>
    <rPh sb="105" eb="107">
      <t>コンカイ</t>
    </rPh>
    <rPh sb="108" eb="110">
      <t>トリクミ</t>
    </rPh>
    <rPh sb="116" eb="118">
      <t>ケイヒ</t>
    </rPh>
    <rPh sb="118" eb="121">
      <t>カイシュウリツ</t>
    </rPh>
    <rPh sb="126" eb="128">
      <t>タッセイ</t>
    </rPh>
    <rPh sb="133" eb="135">
      <t>コンナン</t>
    </rPh>
    <rPh sb="139" eb="141">
      <t>ブッカ</t>
    </rPh>
    <rPh sb="142" eb="144">
      <t>チンギン</t>
    </rPh>
    <rPh sb="145" eb="147">
      <t>ジョウショウ</t>
    </rPh>
    <rPh sb="147" eb="148">
      <t>トウ</t>
    </rPh>
    <rPh sb="149" eb="150">
      <t>フ</t>
    </rPh>
    <rPh sb="155" eb="156">
      <t>サラ</t>
    </rPh>
    <rPh sb="157" eb="158">
      <t>キビ</t>
    </rPh>
    <rPh sb="160" eb="162">
      <t>ケイエイ</t>
    </rPh>
    <rPh sb="162" eb="164">
      <t>ジョウキョウ</t>
    </rPh>
    <rPh sb="165" eb="167">
      <t>ミコ</t>
    </rPh>
    <rPh sb="171" eb="173">
      <t>ケイヒ</t>
    </rPh>
    <rPh sb="173" eb="175">
      <t>カイシュウ</t>
    </rPh>
    <rPh sb="175" eb="176">
      <t>リツ</t>
    </rPh>
    <rPh sb="181" eb="183">
      <t>メザ</t>
    </rPh>
    <rPh sb="185" eb="187">
      <t>イッパン</t>
    </rPh>
    <rPh sb="187" eb="189">
      <t>カイケイ</t>
    </rPh>
    <rPh sb="189" eb="191">
      <t>クリイレ</t>
    </rPh>
    <rPh sb="191" eb="192">
      <t>キン</t>
    </rPh>
    <rPh sb="193" eb="194">
      <t>タヨ</t>
    </rPh>
    <rPh sb="197" eb="199">
      <t>ジリツ</t>
    </rPh>
    <rPh sb="200" eb="202">
      <t>アンテイ</t>
    </rPh>
    <rPh sb="204" eb="206">
      <t>ケイエイ</t>
    </rPh>
    <rPh sb="206" eb="208">
      <t>キバン</t>
    </rPh>
    <rPh sb="209" eb="211">
      <t>コウチク</t>
    </rPh>
    <rPh sb="218" eb="221">
      <t>ホンネンド</t>
    </rPh>
    <rPh sb="223" eb="225">
      <t>カイシ</t>
    </rPh>
    <rPh sb="227" eb="229">
      <t>ケイヒ</t>
    </rPh>
    <rPh sb="229" eb="231">
      <t>サクゲン</t>
    </rPh>
    <rPh sb="232" eb="234">
      <t>トリクミ</t>
    </rPh>
    <rPh sb="236" eb="237">
      <t>クワ</t>
    </rPh>
    <rPh sb="239" eb="242">
      <t>ゲスイドウ</t>
    </rPh>
    <rPh sb="242" eb="245">
      <t>シヨウリョウ</t>
    </rPh>
    <rPh sb="246" eb="249">
      <t>テキセイカ</t>
    </rPh>
    <rPh sb="250" eb="252">
      <t>ケントウ</t>
    </rPh>
    <rPh sb="254" eb="256">
      <t>ヒツヨウ</t>
    </rPh>
    <rPh sb="262" eb="264">
      <t>レイワ</t>
    </rPh>
    <rPh sb="265" eb="267">
      <t>ネンド</t>
    </rPh>
    <rPh sb="269" eb="272">
      <t>ソウムショウ</t>
    </rPh>
    <rPh sb="273" eb="275">
      <t>ケイエイ</t>
    </rPh>
    <rPh sb="276" eb="278">
      <t>ザイム</t>
    </rPh>
    <rPh sb="284" eb="286">
      <t>キョウカ</t>
    </rPh>
    <rPh sb="286" eb="288">
      <t>ジギョウ</t>
    </rPh>
    <rPh sb="289" eb="291">
      <t>カツヨウ</t>
    </rPh>
    <rPh sb="293" eb="296">
      <t>ゲスイドウ</t>
    </rPh>
    <rPh sb="296" eb="299">
      <t>シヨウリョウ</t>
    </rPh>
    <rPh sb="299" eb="301">
      <t>カイセイ</t>
    </rPh>
    <rPh sb="302" eb="305">
      <t>ヒツヨウセイ</t>
    </rPh>
    <rPh sb="306" eb="308">
      <t>ケンショウ</t>
    </rPh>
    <rPh sb="309" eb="311">
      <t>ジッシ</t>
    </rPh>
    <rPh sb="313" eb="315">
      <t>ガイブ</t>
    </rPh>
    <rPh sb="315" eb="318">
      <t>ユウシキシャ</t>
    </rPh>
    <rPh sb="318" eb="319">
      <t>トウ</t>
    </rPh>
    <rPh sb="320" eb="322">
      <t>イケン</t>
    </rPh>
    <rPh sb="323" eb="324">
      <t>フ</t>
    </rPh>
    <rPh sb="327" eb="330">
      <t>ゲスイドウ</t>
    </rPh>
    <rPh sb="330" eb="333">
      <t>シヨウリョウ</t>
    </rPh>
    <rPh sb="334" eb="337">
      <t>テキセイカ</t>
    </rPh>
    <rPh sb="338" eb="339">
      <t>ト</t>
    </rPh>
    <rPh sb="340" eb="341">
      <t>ク</t>
    </rPh>
    <rPh sb="342" eb="344">
      <t>ヨテイ</t>
    </rPh>
    <phoneticPr fontId="4"/>
  </si>
  <si>
    <t>①経常収支比率は、前年度同様に一般会計からの繰入を行うことで、100％以上を維持した。
③流動比率は、流動負債に占める建設改良費等に充てられた企業債償還金の割合が高く、100％を下回る状況が続いている。支払能力を高めるため、整備地域における更なる下水道使用料の確保等に努める必要がある。
④企業債残高対事業規模比率は、処理場整備等による借入規模の大きい時期の償還が完了していないため、類似団体平均値を上回っている。ただし、今後も新規借入額を上回る償還が見込まれるため、数値は改善する予定である。
⑤経費回収率は、汚水処理費が減少したため、前年度と比べ向上した。しかし、下水道使用料は令和２年度から継続して減少しており、排水分布等を踏まえた下水道使用料適正化に取り組む必要がある。
⑥汚水処理原価は、包括的民間委託の適用範囲拡大、浄化槽汚泥等受入による環境部局との施設共同利用等による経費削減の取組みを本年度から開始した効果が現れ、前年度と比較し、数値が改善した。
⑦施設利用率は、類似団体平均値を上回る状況が継続している。前年度と比べ数値は低下したが、下水道整備地域の拡大を継続しているため、利用率は上昇する見込みである。
⑧水洗化率は、類似団体平均値を上回る状況が続いており、接続依頼等の普及啓発活動を継続する。</t>
    <rPh sb="1" eb="3">
      <t>ケイジョウ</t>
    </rPh>
    <rPh sb="3" eb="5">
      <t>シュウシ</t>
    </rPh>
    <rPh sb="5" eb="7">
      <t>ヒリツ</t>
    </rPh>
    <rPh sb="9" eb="12">
      <t>ゼンネンド</t>
    </rPh>
    <rPh sb="12" eb="14">
      <t>ドウヨウ</t>
    </rPh>
    <rPh sb="15" eb="17">
      <t>イッパン</t>
    </rPh>
    <rPh sb="17" eb="19">
      <t>カイケイ</t>
    </rPh>
    <rPh sb="22" eb="24">
      <t>クリイレ</t>
    </rPh>
    <rPh sb="25" eb="26">
      <t>オコナ</t>
    </rPh>
    <rPh sb="35" eb="37">
      <t>イジョウ</t>
    </rPh>
    <rPh sb="38" eb="40">
      <t>イジ</t>
    </rPh>
    <rPh sb="45" eb="47">
      <t>リュウドウ</t>
    </rPh>
    <rPh sb="47" eb="49">
      <t>ヒリツ</t>
    </rPh>
    <rPh sb="51" eb="53">
      <t>リュウドウ</t>
    </rPh>
    <rPh sb="53" eb="55">
      <t>フサイ</t>
    </rPh>
    <rPh sb="56" eb="57">
      <t>シ</t>
    </rPh>
    <rPh sb="59" eb="61">
      <t>ケンセツ</t>
    </rPh>
    <rPh sb="61" eb="64">
      <t>カイリョウヒ</t>
    </rPh>
    <rPh sb="64" eb="65">
      <t>トウ</t>
    </rPh>
    <rPh sb="66" eb="67">
      <t>ア</t>
    </rPh>
    <rPh sb="71" eb="73">
      <t>キギョウ</t>
    </rPh>
    <rPh sb="73" eb="74">
      <t>サイ</t>
    </rPh>
    <rPh sb="74" eb="76">
      <t>ショウカン</t>
    </rPh>
    <rPh sb="76" eb="77">
      <t>キン</t>
    </rPh>
    <rPh sb="78" eb="80">
      <t>ワリアイ</t>
    </rPh>
    <rPh sb="81" eb="82">
      <t>タカ</t>
    </rPh>
    <rPh sb="89" eb="91">
      <t>シタマワ</t>
    </rPh>
    <rPh sb="92" eb="94">
      <t>ジョウキョウ</t>
    </rPh>
    <rPh sb="95" eb="96">
      <t>ツヅ</t>
    </rPh>
    <rPh sb="101" eb="103">
      <t>シハラ</t>
    </rPh>
    <rPh sb="103" eb="105">
      <t>ノウリョク</t>
    </rPh>
    <rPh sb="106" eb="107">
      <t>タカ</t>
    </rPh>
    <rPh sb="112" eb="114">
      <t>セイビ</t>
    </rPh>
    <rPh sb="114" eb="116">
      <t>チイキ</t>
    </rPh>
    <rPh sb="120" eb="123">
      <t>ゲスイドウ</t>
    </rPh>
    <rPh sb="123" eb="126">
      <t>シヨウリョウ</t>
    </rPh>
    <rPh sb="127" eb="129">
      <t>カクホ</t>
    </rPh>
    <rPh sb="129" eb="130">
      <t>トウ</t>
    </rPh>
    <rPh sb="131" eb="132">
      <t>ツト</t>
    </rPh>
    <rPh sb="134" eb="136">
      <t>ヒツヨウ</t>
    </rPh>
    <rPh sb="142" eb="145">
      <t>キギョウサイ</t>
    </rPh>
    <rPh sb="145" eb="147">
      <t>ザンダカ</t>
    </rPh>
    <rPh sb="147" eb="148">
      <t>タイ</t>
    </rPh>
    <rPh sb="148" eb="150">
      <t>ジギョウ</t>
    </rPh>
    <rPh sb="150" eb="152">
      <t>キボ</t>
    </rPh>
    <rPh sb="152" eb="154">
      <t>ヒリツ</t>
    </rPh>
    <rPh sb="156" eb="159">
      <t>ショリジョウ</t>
    </rPh>
    <rPh sb="159" eb="161">
      <t>セイビ</t>
    </rPh>
    <rPh sb="161" eb="162">
      <t>トウ</t>
    </rPh>
    <rPh sb="165" eb="166">
      <t>カ</t>
    </rPh>
    <rPh sb="166" eb="167">
      <t>イ</t>
    </rPh>
    <rPh sb="167" eb="169">
      <t>キボ</t>
    </rPh>
    <rPh sb="170" eb="171">
      <t>オオ</t>
    </rPh>
    <rPh sb="173" eb="175">
      <t>ジキ</t>
    </rPh>
    <rPh sb="176" eb="178">
      <t>ショウカン</t>
    </rPh>
    <rPh sb="179" eb="181">
      <t>カンリョウ</t>
    </rPh>
    <rPh sb="189" eb="191">
      <t>ルイジ</t>
    </rPh>
    <rPh sb="191" eb="193">
      <t>ダンタイ</t>
    </rPh>
    <rPh sb="193" eb="195">
      <t>ヘイキン</t>
    </rPh>
    <rPh sb="196" eb="198">
      <t>ウワマワ</t>
    </rPh>
    <rPh sb="198" eb="199">
      <t>アタイ</t>
    </rPh>
    <rPh sb="208" eb="210">
      <t>コンゴ</t>
    </rPh>
    <rPh sb="211" eb="213">
      <t>シンキ</t>
    </rPh>
    <rPh sb="213" eb="215">
      <t>カリイレ</t>
    </rPh>
    <rPh sb="215" eb="216">
      <t>ガク</t>
    </rPh>
    <rPh sb="217" eb="219">
      <t>ウワマワ</t>
    </rPh>
    <rPh sb="220" eb="222">
      <t>ショウカン</t>
    </rPh>
    <rPh sb="223" eb="225">
      <t>ミコ</t>
    </rPh>
    <rPh sb="231" eb="233">
      <t>スウチ</t>
    </rPh>
    <rPh sb="234" eb="236">
      <t>カイゼン</t>
    </rPh>
    <rPh sb="238" eb="240">
      <t>ヨテイ</t>
    </rPh>
    <rPh sb="246" eb="248">
      <t>ケイヒ</t>
    </rPh>
    <rPh sb="248" eb="251">
      <t>カイシュウリツ</t>
    </rPh>
    <rPh sb="253" eb="257">
      <t>オスイショリ</t>
    </rPh>
    <rPh sb="266" eb="269">
      <t>ゼンネンド</t>
    </rPh>
    <rPh sb="270" eb="271">
      <t>クラ</t>
    </rPh>
    <rPh sb="272" eb="274">
      <t>コウジョウ</t>
    </rPh>
    <rPh sb="281" eb="284">
      <t>ゲスイドウ</t>
    </rPh>
    <rPh sb="284" eb="287">
      <t>シヨウリョウ</t>
    </rPh>
    <rPh sb="288" eb="290">
      <t>レイワ</t>
    </rPh>
    <rPh sb="291" eb="293">
      <t>ネンド</t>
    </rPh>
    <rPh sb="295" eb="297">
      <t>ケイゾク</t>
    </rPh>
    <rPh sb="299" eb="301">
      <t>ゲンショウ</t>
    </rPh>
    <rPh sb="306" eb="308">
      <t>ハイスイ</t>
    </rPh>
    <rPh sb="308" eb="310">
      <t>ブンプ</t>
    </rPh>
    <rPh sb="310" eb="311">
      <t>トウ</t>
    </rPh>
    <rPh sb="312" eb="313">
      <t>フ</t>
    </rPh>
    <rPh sb="316" eb="319">
      <t>ゲスイドウ</t>
    </rPh>
    <rPh sb="319" eb="322">
      <t>シヨウリョウ</t>
    </rPh>
    <rPh sb="322" eb="325">
      <t>テキセイカ</t>
    </rPh>
    <rPh sb="326" eb="328">
      <t>トリクミ</t>
    </rPh>
    <rPh sb="329" eb="330">
      <t>ト</t>
    </rPh>
    <rPh sb="331" eb="332">
      <t>ク</t>
    </rPh>
    <rPh sb="338" eb="342">
      <t>オスイショリ</t>
    </rPh>
    <rPh sb="342" eb="344">
      <t>ゲンカ</t>
    </rPh>
    <rPh sb="349" eb="351">
      <t>ミンカン</t>
    </rPh>
    <rPh sb="351" eb="353">
      <t>イタク</t>
    </rPh>
    <rPh sb="354" eb="356">
      <t>テキヨウ</t>
    </rPh>
    <rPh sb="356" eb="358">
      <t>ハンイ</t>
    </rPh>
    <rPh sb="358" eb="360">
      <t>カクダイ</t>
    </rPh>
    <rPh sb="364" eb="366">
      <t>オデイ</t>
    </rPh>
    <rPh sb="366" eb="367">
      <t>トウ</t>
    </rPh>
    <rPh sb="367" eb="369">
      <t>ウケイレ</t>
    </rPh>
    <rPh sb="372" eb="374">
      <t>カンキョウ</t>
    </rPh>
    <rPh sb="374" eb="376">
      <t>ブキョク</t>
    </rPh>
    <rPh sb="378" eb="380">
      <t>シセツ</t>
    </rPh>
    <rPh sb="380" eb="382">
      <t>キョウドウ</t>
    </rPh>
    <rPh sb="382" eb="384">
      <t>リヨウ</t>
    </rPh>
    <rPh sb="384" eb="385">
      <t>トウ</t>
    </rPh>
    <rPh sb="388" eb="390">
      <t>ケイヒ</t>
    </rPh>
    <rPh sb="390" eb="392">
      <t>サクゲン</t>
    </rPh>
    <rPh sb="393" eb="395">
      <t>トリクミ</t>
    </rPh>
    <rPh sb="397" eb="400">
      <t>ホンネンド</t>
    </rPh>
    <rPh sb="402" eb="404">
      <t>カイシ</t>
    </rPh>
    <rPh sb="406" eb="408">
      <t>コウカ</t>
    </rPh>
    <rPh sb="409" eb="410">
      <t>アラワ</t>
    </rPh>
    <rPh sb="412" eb="415">
      <t>ゼンネンド</t>
    </rPh>
    <rPh sb="416" eb="418">
      <t>ヒカク</t>
    </rPh>
    <rPh sb="420" eb="422">
      <t>スウチ</t>
    </rPh>
    <rPh sb="423" eb="425">
      <t>カイゼン</t>
    </rPh>
    <rPh sb="430" eb="432">
      <t>シセツ</t>
    </rPh>
    <rPh sb="432" eb="434">
      <t>リヨウ</t>
    </rPh>
    <rPh sb="434" eb="435">
      <t>リツ</t>
    </rPh>
    <rPh sb="437" eb="439">
      <t>ルイジ</t>
    </rPh>
    <rPh sb="439" eb="441">
      <t>ダンタイ</t>
    </rPh>
    <rPh sb="442" eb="444">
      <t>ウワマワ</t>
    </rPh>
    <rPh sb="444" eb="447">
      <t>ヘイキンチ</t>
    </rPh>
    <rPh sb="448" eb="450">
      <t>ジョウキョウ</t>
    </rPh>
    <rPh sb="451" eb="453">
      <t>ケイゾク</t>
    </rPh>
    <rPh sb="458" eb="461">
      <t>ゼンネンド</t>
    </rPh>
    <rPh sb="462" eb="463">
      <t>クラ</t>
    </rPh>
    <rPh sb="467" eb="469">
      <t>テイカ</t>
    </rPh>
    <rPh sb="473" eb="476">
      <t>ゲスイドウ</t>
    </rPh>
    <rPh sb="476" eb="478">
      <t>セイビ</t>
    </rPh>
    <rPh sb="478" eb="480">
      <t>チイキ</t>
    </rPh>
    <rPh sb="481" eb="483">
      <t>カクダイ</t>
    </rPh>
    <rPh sb="484" eb="486">
      <t>ケイゾク</t>
    </rPh>
    <rPh sb="493" eb="495">
      <t>リヨウ</t>
    </rPh>
    <rPh sb="495" eb="496">
      <t>リツ</t>
    </rPh>
    <rPh sb="497" eb="499">
      <t>ジョウショウ</t>
    </rPh>
    <rPh sb="501" eb="503">
      <t>ミコミ</t>
    </rPh>
    <rPh sb="510" eb="513">
      <t>スイセンカ</t>
    </rPh>
    <rPh sb="513" eb="514">
      <t>リツ</t>
    </rPh>
    <rPh sb="516" eb="518">
      <t>セイビ</t>
    </rPh>
    <rPh sb="520" eb="523">
      <t>ヘイキンチ</t>
    </rPh>
    <rPh sb="524" eb="526">
      <t>ウワマワ</t>
    </rPh>
    <rPh sb="527" eb="529">
      <t>ジョウキョウ</t>
    </rPh>
    <rPh sb="530" eb="532">
      <t>ケイゾク</t>
    </rPh>
    <rPh sb="533" eb="534">
      <t>ツヅ</t>
    </rPh>
    <rPh sb="536" eb="538">
      <t>セツゾク</t>
    </rPh>
    <rPh sb="538" eb="540">
      <t>イライ</t>
    </rPh>
    <rPh sb="540" eb="541">
      <t>トウ</t>
    </rPh>
    <rPh sb="542" eb="544">
      <t>フキュウ</t>
    </rPh>
    <rPh sb="544" eb="546">
      <t>ケイハツ</t>
    </rPh>
    <rPh sb="546" eb="548">
      <t>カツドウ</t>
    </rPh>
    <rPh sb="549" eb="55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</si>
</sst>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0.22</c:v>
                </c:pt>
                <c:pt idx="3">
                  <c:v>0.03</c:v>
                </c:pt>
                <c:pt idx="4">
                  <c:v>0.28999999999999998</c:v>
                </c:pt>
              </c:numCache>
            </c:numRef>
          </c:val>
          <c:extLst>
            <c:ext xmlns:c16="http://schemas.microsoft.com/office/drawing/2014/chart" uri="{C3380CC4-5D6E-409C-BE32-E72D297353CC}">
              <c16:uniqueId val="{00000000-DCBA-45D3-8C01-C0001C1C744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0.08</c:v>
                </c:pt>
                <c:pt idx="3">
                  <c:v>0.24</c:v>
                </c:pt>
                <c:pt idx="4">
                  <c:v>0.14000000000000001</c:v>
                </c:pt>
              </c:numCache>
            </c:numRef>
          </c:val>
          <c:smooth val="0"/>
          <c:extLst>
            <c:ext xmlns:c16="http://schemas.microsoft.com/office/drawing/2014/chart" uri="{C3380CC4-5D6E-409C-BE32-E72D297353CC}">
              <c16:uniqueId val="{00000001-DCBA-45D3-8C01-C0001C1C744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70.08</c:v>
                </c:pt>
                <c:pt idx="3">
                  <c:v>70.16</c:v>
                </c:pt>
                <c:pt idx="4">
                  <c:v>68.33</c:v>
                </c:pt>
              </c:numCache>
            </c:numRef>
          </c:val>
          <c:extLst>
            <c:ext xmlns:c16="http://schemas.microsoft.com/office/drawing/2014/chart" uri="{C3380CC4-5D6E-409C-BE32-E72D297353CC}">
              <c16:uniqueId val="{00000000-CC0E-4710-B64A-7FBE1D9DDA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60.78</c:v>
                </c:pt>
                <c:pt idx="3">
                  <c:v>59.96</c:v>
                </c:pt>
                <c:pt idx="4">
                  <c:v>59.9</c:v>
                </c:pt>
              </c:numCache>
            </c:numRef>
          </c:val>
          <c:smooth val="0"/>
          <c:extLst>
            <c:ext xmlns:c16="http://schemas.microsoft.com/office/drawing/2014/chart" uri="{C3380CC4-5D6E-409C-BE32-E72D297353CC}">
              <c16:uniqueId val="{00000001-CC0E-4710-B64A-7FBE1D9DDA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96.3</c:v>
                </c:pt>
                <c:pt idx="3">
                  <c:v>97.78</c:v>
                </c:pt>
                <c:pt idx="4">
                  <c:v>97.42</c:v>
                </c:pt>
              </c:numCache>
            </c:numRef>
          </c:val>
          <c:extLst>
            <c:ext xmlns:c16="http://schemas.microsoft.com/office/drawing/2014/chart" uri="{C3380CC4-5D6E-409C-BE32-E72D297353CC}">
              <c16:uniqueId val="{00000000-1553-4B45-AB57-496BFC6740A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94.17</c:v>
                </c:pt>
                <c:pt idx="3">
                  <c:v>94.27</c:v>
                </c:pt>
                <c:pt idx="4">
                  <c:v>94.46</c:v>
                </c:pt>
              </c:numCache>
            </c:numRef>
          </c:val>
          <c:smooth val="0"/>
          <c:extLst>
            <c:ext xmlns:c16="http://schemas.microsoft.com/office/drawing/2014/chart" uri="{C3380CC4-5D6E-409C-BE32-E72D297353CC}">
              <c16:uniqueId val="{00000001-1553-4B45-AB57-496BFC6740A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107.01</c:v>
                </c:pt>
                <c:pt idx="3">
                  <c:v>105.45</c:v>
                </c:pt>
                <c:pt idx="4">
                  <c:v>108.16</c:v>
                </c:pt>
              </c:numCache>
            </c:numRef>
          </c:val>
          <c:extLst>
            <c:ext xmlns:c16="http://schemas.microsoft.com/office/drawing/2014/chart" uri="{C3380CC4-5D6E-409C-BE32-E72D297353CC}">
              <c16:uniqueId val="{00000000-750C-4CB4-9CEE-DA768219C1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106.67</c:v>
                </c:pt>
                <c:pt idx="3">
                  <c:v>106.9</c:v>
                </c:pt>
                <c:pt idx="4">
                  <c:v>106.74</c:v>
                </c:pt>
              </c:numCache>
            </c:numRef>
          </c:val>
          <c:smooth val="0"/>
          <c:extLst>
            <c:ext xmlns:c16="http://schemas.microsoft.com/office/drawing/2014/chart" uri="{C3380CC4-5D6E-409C-BE32-E72D297353CC}">
              <c16:uniqueId val="{00000001-750C-4CB4-9CEE-DA768219C1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4.26</c:v>
                </c:pt>
                <c:pt idx="3">
                  <c:v>8.0500000000000007</c:v>
                </c:pt>
                <c:pt idx="4">
                  <c:v>11.57</c:v>
                </c:pt>
              </c:numCache>
            </c:numRef>
          </c:val>
          <c:extLst>
            <c:ext xmlns:c16="http://schemas.microsoft.com/office/drawing/2014/chart" uri="{C3380CC4-5D6E-409C-BE32-E72D297353CC}">
              <c16:uniqueId val="{00000000-6B63-4B60-8425-5E267DE692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23.25</c:v>
                </c:pt>
                <c:pt idx="3">
                  <c:v>25.2</c:v>
                </c:pt>
                <c:pt idx="4">
                  <c:v>27.42</c:v>
                </c:pt>
              </c:numCache>
            </c:numRef>
          </c:val>
          <c:smooth val="0"/>
          <c:extLst>
            <c:ext xmlns:c16="http://schemas.microsoft.com/office/drawing/2014/chart" uri="{C3380CC4-5D6E-409C-BE32-E72D297353CC}">
              <c16:uniqueId val="{00000001-6B63-4B60-8425-5E267DE692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4.88</c:v>
                </c:pt>
                <c:pt idx="3">
                  <c:v>4.8600000000000003</c:v>
                </c:pt>
                <c:pt idx="4">
                  <c:v>4.7</c:v>
                </c:pt>
              </c:numCache>
            </c:numRef>
          </c:val>
          <c:extLst>
            <c:ext xmlns:c16="http://schemas.microsoft.com/office/drawing/2014/chart" uri="{C3380CC4-5D6E-409C-BE32-E72D297353CC}">
              <c16:uniqueId val="{00000000-C9B8-4A5F-9A62-8B5AEC2944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1.06</c:v>
                </c:pt>
                <c:pt idx="3">
                  <c:v>2.02</c:v>
                </c:pt>
                <c:pt idx="4">
                  <c:v>2.67</c:v>
                </c:pt>
              </c:numCache>
            </c:numRef>
          </c:val>
          <c:smooth val="0"/>
          <c:extLst>
            <c:ext xmlns:c16="http://schemas.microsoft.com/office/drawing/2014/chart" uri="{C3380CC4-5D6E-409C-BE32-E72D297353CC}">
              <c16:uniqueId val="{00000001-C9B8-4A5F-9A62-8B5AEC2944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ACE-4EAD-95D1-B1731E2FAB1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3.68</c:v>
                </c:pt>
                <c:pt idx="3">
                  <c:v>5.3</c:v>
                </c:pt>
                <c:pt idx="4">
                  <c:v>6.49</c:v>
                </c:pt>
              </c:numCache>
            </c:numRef>
          </c:val>
          <c:smooth val="0"/>
          <c:extLst>
            <c:ext xmlns:c16="http://schemas.microsoft.com/office/drawing/2014/chart" uri="{C3380CC4-5D6E-409C-BE32-E72D297353CC}">
              <c16:uniqueId val="{00000001-9ACE-4EAD-95D1-B1731E2FAB1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33.67</c:v>
                </c:pt>
                <c:pt idx="3">
                  <c:v>43.66</c:v>
                </c:pt>
                <c:pt idx="4">
                  <c:v>71.61</c:v>
                </c:pt>
              </c:numCache>
            </c:numRef>
          </c:val>
          <c:extLst>
            <c:ext xmlns:c16="http://schemas.microsoft.com/office/drawing/2014/chart" uri="{C3380CC4-5D6E-409C-BE32-E72D297353CC}">
              <c16:uniqueId val="{00000000-BAC4-4E85-A5CF-87AEEA3160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67.86</c:v>
                </c:pt>
                <c:pt idx="3">
                  <c:v>72.92</c:v>
                </c:pt>
                <c:pt idx="4">
                  <c:v>81.19</c:v>
                </c:pt>
              </c:numCache>
            </c:numRef>
          </c:val>
          <c:smooth val="0"/>
          <c:extLst>
            <c:ext xmlns:c16="http://schemas.microsoft.com/office/drawing/2014/chart" uri="{C3380CC4-5D6E-409C-BE32-E72D297353CC}">
              <c16:uniqueId val="{00000001-BAC4-4E85-A5CF-87AEEA3160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1107.54</c:v>
                </c:pt>
                <c:pt idx="3">
                  <c:v>1046.8800000000001</c:v>
                </c:pt>
                <c:pt idx="4">
                  <c:v>1004.83</c:v>
                </c:pt>
              </c:numCache>
            </c:numRef>
          </c:val>
          <c:extLst>
            <c:ext xmlns:c16="http://schemas.microsoft.com/office/drawing/2014/chart" uri="{C3380CC4-5D6E-409C-BE32-E72D297353CC}">
              <c16:uniqueId val="{00000000-6824-45F1-93AA-5522AA7ABB3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709.4</c:v>
                </c:pt>
                <c:pt idx="3">
                  <c:v>734.47</c:v>
                </c:pt>
                <c:pt idx="4">
                  <c:v>720.89</c:v>
                </c:pt>
              </c:numCache>
            </c:numRef>
          </c:val>
          <c:smooth val="0"/>
          <c:extLst>
            <c:ext xmlns:c16="http://schemas.microsoft.com/office/drawing/2014/chart" uri="{C3380CC4-5D6E-409C-BE32-E72D297353CC}">
              <c16:uniqueId val="{00000001-6824-45F1-93AA-5522AA7ABB3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82.22</c:v>
                </c:pt>
                <c:pt idx="3">
                  <c:v>77.180000000000007</c:v>
                </c:pt>
                <c:pt idx="4">
                  <c:v>83.24</c:v>
                </c:pt>
              </c:numCache>
            </c:numRef>
          </c:val>
          <c:extLst>
            <c:ext xmlns:c16="http://schemas.microsoft.com/office/drawing/2014/chart" uri="{C3380CC4-5D6E-409C-BE32-E72D297353CC}">
              <c16:uniqueId val="{00000000-6C08-41CD-8576-74BDC105F2A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91.14</c:v>
                </c:pt>
                <c:pt idx="3">
                  <c:v>90.69</c:v>
                </c:pt>
                <c:pt idx="4">
                  <c:v>90.5</c:v>
                </c:pt>
              </c:numCache>
            </c:numRef>
          </c:val>
          <c:smooth val="0"/>
          <c:extLst>
            <c:ext xmlns:c16="http://schemas.microsoft.com/office/drawing/2014/chart" uri="{C3380CC4-5D6E-409C-BE32-E72D297353CC}">
              <c16:uniqueId val="{00000001-6C08-41CD-8576-74BDC105F2A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138.77000000000001</c:v>
                </c:pt>
                <c:pt idx="3">
                  <c:v>146.43</c:v>
                </c:pt>
                <c:pt idx="4">
                  <c:v>135.84</c:v>
                </c:pt>
              </c:numCache>
            </c:numRef>
          </c:val>
          <c:extLst>
            <c:ext xmlns:c16="http://schemas.microsoft.com/office/drawing/2014/chart" uri="{C3380CC4-5D6E-409C-BE32-E72D297353CC}">
              <c16:uniqueId val="{00000000-E3BB-4179-B253-CA89B3D330F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136.86000000000001</c:v>
                </c:pt>
                <c:pt idx="3">
                  <c:v>138.52000000000001</c:v>
                </c:pt>
                <c:pt idx="4">
                  <c:v>138.66999999999999</c:v>
                </c:pt>
              </c:numCache>
            </c:numRef>
          </c:val>
          <c:smooth val="0"/>
          <c:extLst>
            <c:ext xmlns:c16="http://schemas.microsoft.com/office/drawing/2014/chart" uri="{C3380CC4-5D6E-409C-BE32-E72D297353CC}">
              <c16:uniqueId val="{00000001-E3BB-4179-B253-CA89B3D330F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V5" sqref="BV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日進市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Bc1</v>
      </c>
      <c r="X8" s="65"/>
      <c r="Y8" s="65"/>
      <c r="Z8" s="65"/>
      <c r="AA8" s="65"/>
      <c r="AB8" s="65"/>
      <c r="AC8" s="65"/>
      <c r="AD8" s="66" t="str">
        <f>データ!$M$6</f>
        <v>非設置</v>
      </c>
      <c r="AE8" s="66"/>
      <c r="AF8" s="66"/>
      <c r="AG8" s="66"/>
      <c r="AH8" s="66"/>
      <c r="AI8" s="66"/>
      <c r="AJ8" s="66"/>
      <c r="AK8" s="3"/>
      <c r="AL8" s="45">
        <f>データ!S6</f>
        <v>93774</v>
      </c>
      <c r="AM8" s="45"/>
      <c r="AN8" s="45"/>
      <c r="AO8" s="45"/>
      <c r="AP8" s="45"/>
      <c r="AQ8" s="45"/>
      <c r="AR8" s="45"/>
      <c r="AS8" s="45"/>
      <c r="AT8" s="46">
        <f>データ!T6</f>
        <v>34.909999999999997</v>
      </c>
      <c r="AU8" s="46"/>
      <c r="AV8" s="46"/>
      <c r="AW8" s="46"/>
      <c r="AX8" s="46"/>
      <c r="AY8" s="46"/>
      <c r="AZ8" s="46"/>
      <c r="BA8" s="46"/>
      <c r="BB8" s="46">
        <f>データ!U6</f>
        <v>2686.16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71.27</v>
      </c>
      <c r="J10" s="46"/>
      <c r="K10" s="46"/>
      <c r="L10" s="46"/>
      <c r="M10" s="46"/>
      <c r="N10" s="46"/>
      <c r="O10" s="46"/>
      <c r="P10" s="46">
        <f>データ!P6</f>
        <v>78.569999999999993</v>
      </c>
      <c r="Q10" s="46"/>
      <c r="R10" s="46"/>
      <c r="S10" s="46"/>
      <c r="T10" s="46"/>
      <c r="U10" s="46"/>
      <c r="V10" s="46"/>
      <c r="W10" s="46">
        <f>データ!Q6</f>
        <v>96.92</v>
      </c>
      <c r="X10" s="46"/>
      <c r="Y10" s="46"/>
      <c r="Z10" s="46"/>
      <c r="AA10" s="46"/>
      <c r="AB10" s="46"/>
      <c r="AC10" s="46"/>
      <c r="AD10" s="45">
        <f>データ!R6</f>
        <v>2090</v>
      </c>
      <c r="AE10" s="45"/>
      <c r="AF10" s="45"/>
      <c r="AG10" s="45"/>
      <c r="AH10" s="45"/>
      <c r="AI10" s="45"/>
      <c r="AJ10" s="45"/>
      <c r="AK10" s="2"/>
      <c r="AL10" s="45">
        <f>データ!V6</f>
        <v>73571</v>
      </c>
      <c r="AM10" s="45"/>
      <c r="AN10" s="45"/>
      <c r="AO10" s="45"/>
      <c r="AP10" s="45"/>
      <c r="AQ10" s="45"/>
      <c r="AR10" s="45"/>
      <c r="AS10" s="45"/>
      <c r="AT10" s="46">
        <f>データ!W6</f>
        <v>10.37</v>
      </c>
      <c r="AU10" s="46"/>
      <c r="AV10" s="46"/>
      <c r="AW10" s="46"/>
      <c r="AX10" s="46"/>
      <c r="AY10" s="46"/>
      <c r="AZ10" s="46"/>
      <c r="BA10" s="46"/>
      <c r="BB10" s="46">
        <f>データ!X6</f>
        <v>7094.6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tLN5ZGYxlF2YvOZgNk6Sk4g3oElfk6TYMrjbig5bNl5j+Zh3dcHcdAc2nxX9iHoTSRd29rjN+pxaA8abIyigA==" saltValue="viBuhi1nA7ZkzRd4j5pk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232301</v>
      </c>
      <c r="D6" s="19">
        <f t="shared" si="3"/>
        <v>46</v>
      </c>
      <c r="E6" s="19">
        <f t="shared" si="3"/>
        <v>17</v>
      </c>
      <c r="F6" s="19">
        <f t="shared" si="3"/>
        <v>1</v>
      </c>
      <c r="G6" s="19">
        <f t="shared" si="3"/>
        <v>0</v>
      </c>
      <c r="H6" s="19" t="str">
        <f t="shared" si="3"/>
        <v>愛知県　日進市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71.27</v>
      </c>
      <c r="P6" s="20">
        <f t="shared" si="3"/>
        <v>78.569999999999993</v>
      </c>
      <c r="Q6" s="20">
        <f t="shared" si="3"/>
        <v>96.92</v>
      </c>
      <c r="R6" s="20">
        <f t="shared" si="3"/>
        <v>2090</v>
      </c>
      <c r="S6" s="20">
        <f t="shared" si="3"/>
        <v>93774</v>
      </c>
      <c r="T6" s="20">
        <f t="shared" si="3"/>
        <v>34.909999999999997</v>
      </c>
      <c r="U6" s="20">
        <f t="shared" si="3"/>
        <v>2686.16</v>
      </c>
      <c r="V6" s="20">
        <f t="shared" si="3"/>
        <v>73571</v>
      </c>
      <c r="W6" s="20">
        <f t="shared" si="3"/>
        <v>10.37</v>
      </c>
      <c r="X6" s="20">
        <f t="shared" si="3"/>
        <v>7094.6</v>
      </c>
      <c r="Y6" s="21" t="str">
        <f>IF(Y7="",NA(),Y7)</f>
        <v>-</v>
      </c>
      <c r="Z6" s="21" t="str">
        <f t="shared" ref="Z6:AH6" si="4">IF(Z7="",NA(),Z7)</f>
        <v>-</v>
      </c>
      <c r="AA6" s="21">
        <f t="shared" si="4"/>
        <v>107.01</v>
      </c>
      <c r="AB6" s="21">
        <f t="shared" si="4"/>
        <v>105.45</v>
      </c>
      <c r="AC6" s="21">
        <f t="shared" si="4"/>
        <v>108.16</v>
      </c>
      <c r="AD6" s="21" t="str">
        <f t="shared" si="4"/>
        <v>-</v>
      </c>
      <c r="AE6" s="21" t="str">
        <f t="shared" si="4"/>
        <v>-</v>
      </c>
      <c r="AF6" s="21">
        <f t="shared" si="4"/>
        <v>106.67</v>
      </c>
      <c r="AG6" s="21">
        <f t="shared" si="4"/>
        <v>106.9</v>
      </c>
      <c r="AH6" s="21">
        <f t="shared" si="4"/>
        <v>106.74</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3.68</v>
      </c>
      <c r="AR6" s="21">
        <f t="shared" si="5"/>
        <v>5.3</v>
      </c>
      <c r="AS6" s="21">
        <f t="shared" si="5"/>
        <v>6.49</v>
      </c>
      <c r="AT6" s="20" t="str">
        <f>IF(AT7="","",IF(AT7="-","【-】","【"&amp;SUBSTITUTE(TEXT(AT7,"#,##0.00"),"-","△")&amp;"】"))</f>
        <v>【3.15】</v>
      </c>
      <c r="AU6" s="21" t="str">
        <f>IF(AU7="",NA(),AU7)</f>
        <v>-</v>
      </c>
      <c r="AV6" s="21" t="str">
        <f t="shared" ref="AV6:BD6" si="6">IF(AV7="",NA(),AV7)</f>
        <v>-</v>
      </c>
      <c r="AW6" s="21">
        <f t="shared" si="6"/>
        <v>33.67</v>
      </c>
      <c r="AX6" s="21">
        <f t="shared" si="6"/>
        <v>43.66</v>
      </c>
      <c r="AY6" s="21">
        <f t="shared" si="6"/>
        <v>71.61</v>
      </c>
      <c r="AZ6" s="21" t="str">
        <f t="shared" si="6"/>
        <v>-</v>
      </c>
      <c r="BA6" s="21" t="str">
        <f t="shared" si="6"/>
        <v>-</v>
      </c>
      <c r="BB6" s="21">
        <f t="shared" si="6"/>
        <v>67.86</v>
      </c>
      <c r="BC6" s="21">
        <f t="shared" si="6"/>
        <v>72.92</v>
      </c>
      <c r="BD6" s="21">
        <f t="shared" si="6"/>
        <v>81.19</v>
      </c>
      <c r="BE6" s="20" t="str">
        <f>IF(BE7="","",IF(BE7="-","【-】","【"&amp;SUBSTITUTE(TEXT(BE7,"#,##0.00"),"-","△")&amp;"】"))</f>
        <v>【73.44】</v>
      </c>
      <c r="BF6" s="21" t="str">
        <f>IF(BF7="",NA(),BF7)</f>
        <v>-</v>
      </c>
      <c r="BG6" s="21" t="str">
        <f t="shared" ref="BG6:BO6" si="7">IF(BG7="",NA(),BG7)</f>
        <v>-</v>
      </c>
      <c r="BH6" s="21">
        <f t="shared" si="7"/>
        <v>1107.54</v>
      </c>
      <c r="BI6" s="21">
        <f t="shared" si="7"/>
        <v>1046.8800000000001</v>
      </c>
      <c r="BJ6" s="21">
        <f t="shared" si="7"/>
        <v>1004.83</v>
      </c>
      <c r="BK6" s="21" t="str">
        <f t="shared" si="7"/>
        <v>-</v>
      </c>
      <c r="BL6" s="21" t="str">
        <f t="shared" si="7"/>
        <v>-</v>
      </c>
      <c r="BM6" s="21">
        <f t="shared" si="7"/>
        <v>709.4</v>
      </c>
      <c r="BN6" s="21">
        <f t="shared" si="7"/>
        <v>734.47</v>
      </c>
      <c r="BO6" s="21">
        <f t="shared" si="7"/>
        <v>720.89</v>
      </c>
      <c r="BP6" s="20" t="str">
        <f>IF(BP7="","",IF(BP7="-","【-】","【"&amp;SUBSTITUTE(TEXT(BP7,"#,##0.00"),"-","△")&amp;"】"))</f>
        <v>【652.82】</v>
      </c>
      <c r="BQ6" s="21" t="str">
        <f>IF(BQ7="",NA(),BQ7)</f>
        <v>-</v>
      </c>
      <c r="BR6" s="21" t="str">
        <f t="shared" ref="BR6:BZ6" si="8">IF(BR7="",NA(),BR7)</f>
        <v>-</v>
      </c>
      <c r="BS6" s="21">
        <f t="shared" si="8"/>
        <v>82.22</v>
      </c>
      <c r="BT6" s="21">
        <f t="shared" si="8"/>
        <v>77.180000000000007</v>
      </c>
      <c r="BU6" s="21">
        <f t="shared" si="8"/>
        <v>83.24</v>
      </c>
      <c r="BV6" s="21" t="str">
        <f t="shared" si="8"/>
        <v>-</v>
      </c>
      <c r="BW6" s="21" t="str">
        <f t="shared" si="8"/>
        <v>-</v>
      </c>
      <c r="BX6" s="21">
        <f t="shared" si="8"/>
        <v>91.14</v>
      </c>
      <c r="BY6" s="21">
        <f t="shared" si="8"/>
        <v>90.69</v>
      </c>
      <c r="BZ6" s="21">
        <f t="shared" si="8"/>
        <v>90.5</v>
      </c>
      <c r="CA6" s="20" t="str">
        <f>IF(CA7="","",IF(CA7="-","【-】","【"&amp;SUBSTITUTE(TEXT(CA7,"#,##0.00"),"-","△")&amp;"】"))</f>
        <v>【97.61】</v>
      </c>
      <c r="CB6" s="21" t="str">
        <f>IF(CB7="",NA(),CB7)</f>
        <v>-</v>
      </c>
      <c r="CC6" s="21" t="str">
        <f t="shared" ref="CC6:CK6" si="9">IF(CC7="",NA(),CC7)</f>
        <v>-</v>
      </c>
      <c r="CD6" s="21">
        <f t="shared" si="9"/>
        <v>138.77000000000001</v>
      </c>
      <c r="CE6" s="21">
        <f t="shared" si="9"/>
        <v>146.43</v>
      </c>
      <c r="CF6" s="21">
        <f t="shared" si="9"/>
        <v>135.84</v>
      </c>
      <c r="CG6" s="21" t="str">
        <f t="shared" si="9"/>
        <v>-</v>
      </c>
      <c r="CH6" s="21" t="str">
        <f t="shared" si="9"/>
        <v>-</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f t="shared" si="10"/>
        <v>70.08</v>
      </c>
      <c r="CP6" s="21">
        <f t="shared" si="10"/>
        <v>70.16</v>
      </c>
      <c r="CQ6" s="21">
        <f t="shared" si="10"/>
        <v>68.33</v>
      </c>
      <c r="CR6" s="21" t="str">
        <f t="shared" si="10"/>
        <v>-</v>
      </c>
      <c r="CS6" s="21" t="str">
        <f t="shared" si="10"/>
        <v>-</v>
      </c>
      <c r="CT6" s="21">
        <f t="shared" si="10"/>
        <v>60.78</v>
      </c>
      <c r="CU6" s="21">
        <f t="shared" si="10"/>
        <v>59.96</v>
      </c>
      <c r="CV6" s="21">
        <f t="shared" si="10"/>
        <v>59.9</v>
      </c>
      <c r="CW6" s="20" t="str">
        <f>IF(CW7="","",IF(CW7="-","【-】","【"&amp;SUBSTITUTE(TEXT(CW7,"#,##0.00"),"-","△")&amp;"】"))</f>
        <v>【59.10】</v>
      </c>
      <c r="CX6" s="21" t="str">
        <f>IF(CX7="",NA(),CX7)</f>
        <v>-</v>
      </c>
      <c r="CY6" s="21" t="str">
        <f t="shared" ref="CY6:DG6" si="11">IF(CY7="",NA(),CY7)</f>
        <v>-</v>
      </c>
      <c r="CZ6" s="21">
        <f t="shared" si="11"/>
        <v>96.3</v>
      </c>
      <c r="DA6" s="21">
        <f t="shared" si="11"/>
        <v>97.78</v>
      </c>
      <c r="DB6" s="21">
        <f t="shared" si="11"/>
        <v>97.42</v>
      </c>
      <c r="DC6" s="21" t="str">
        <f t="shared" si="11"/>
        <v>-</v>
      </c>
      <c r="DD6" s="21" t="str">
        <f t="shared" si="11"/>
        <v>-</v>
      </c>
      <c r="DE6" s="21">
        <f t="shared" si="11"/>
        <v>94.17</v>
      </c>
      <c r="DF6" s="21">
        <f t="shared" si="11"/>
        <v>94.27</v>
      </c>
      <c r="DG6" s="21">
        <f t="shared" si="11"/>
        <v>94.46</v>
      </c>
      <c r="DH6" s="20" t="str">
        <f>IF(DH7="","",IF(DH7="-","【-】","【"&amp;SUBSTITUTE(TEXT(DH7,"#,##0.00"),"-","△")&amp;"】"))</f>
        <v>【95.82】</v>
      </c>
      <c r="DI6" s="21" t="str">
        <f>IF(DI7="",NA(),DI7)</f>
        <v>-</v>
      </c>
      <c r="DJ6" s="21" t="str">
        <f t="shared" ref="DJ6:DR6" si="12">IF(DJ7="",NA(),DJ7)</f>
        <v>-</v>
      </c>
      <c r="DK6" s="21">
        <f t="shared" si="12"/>
        <v>4.26</v>
      </c>
      <c r="DL6" s="21">
        <f t="shared" si="12"/>
        <v>8.0500000000000007</v>
      </c>
      <c r="DM6" s="21">
        <f t="shared" si="12"/>
        <v>11.57</v>
      </c>
      <c r="DN6" s="21" t="str">
        <f t="shared" si="12"/>
        <v>-</v>
      </c>
      <c r="DO6" s="21" t="str">
        <f t="shared" si="12"/>
        <v>-</v>
      </c>
      <c r="DP6" s="21">
        <f t="shared" si="12"/>
        <v>23.25</v>
      </c>
      <c r="DQ6" s="21">
        <f t="shared" si="12"/>
        <v>25.2</v>
      </c>
      <c r="DR6" s="21">
        <f t="shared" si="12"/>
        <v>27.42</v>
      </c>
      <c r="DS6" s="20" t="str">
        <f>IF(DS7="","",IF(DS7="-","【-】","【"&amp;SUBSTITUTE(TEXT(DS7,"#,##0.00"),"-","△")&amp;"】"))</f>
        <v>【39.74】</v>
      </c>
      <c r="DT6" s="21" t="str">
        <f>IF(DT7="",NA(),DT7)</f>
        <v>-</v>
      </c>
      <c r="DU6" s="21" t="str">
        <f t="shared" ref="DU6:EC6" si="13">IF(DU7="",NA(),DU7)</f>
        <v>-</v>
      </c>
      <c r="DV6" s="21">
        <f t="shared" si="13"/>
        <v>4.88</v>
      </c>
      <c r="DW6" s="21">
        <f t="shared" si="13"/>
        <v>4.8600000000000003</v>
      </c>
      <c r="DX6" s="21">
        <f t="shared" si="13"/>
        <v>4.7</v>
      </c>
      <c r="DY6" s="21" t="str">
        <f t="shared" si="13"/>
        <v>-</v>
      </c>
      <c r="DZ6" s="21" t="str">
        <f t="shared" si="13"/>
        <v>-</v>
      </c>
      <c r="EA6" s="21">
        <f t="shared" si="13"/>
        <v>1.06</v>
      </c>
      <c r="EB6" s="21">
        <f t="shared" si="13"/>
        <v>2.02</v>
      </c>
      <c r="EC6" s="21">
        <f t="shared" si="13"/>
        <v>2.67</v>
      </c>
      <c r="ED6" s="20" t="str">
        <f>IF(ED7="","",IF(ED7="-","【-】","【"&amp;SUBSTITUTE(TEXT(ED7,"#,##0.00"),"-","△")&amp;"】"))</f>
        <v>【7.62】</v>
      </c>
      <c r="EE6" s="21" t="str">
        <f>IF(EE7="",NA(),EE7)</f>
        <v>-</v>
      </c>
      <c r="EF6" s="21" t="str">
        <f t="shared" ref="EF6:EN6" si="14">IF(EF7="",NA(),EF7)</f>
        <v>-</v>
      </c>
      <c r="EG6" s="21">
        <f t="shared" si="14"/>
        <v>0.22</v>
      </c>
      <c r="EH6" s="21">
        <f t="shared" si="14"/>
        <v>0.03</v>
      </c>
      <c r="EI6" s="21">
        <f t="shared" si="14"/>
        <v>0.28999999999999998</v>
      </c>
      <c r="EJ6" s="21" t="str">
        <f t="shared" si="14"/>
        <v>-</v>
      </c>
      <c r="EK6" s="21" t="str">
        <f t="shared" si="14"/>
        <v>-</v>
      </c>
      <c r="EL6" s="21">
        <f t="shared" si="14"/>
        <v>0.08</v>
      </c>
      <c r="EM6" s="21">
        <f t="shared" si="14"/>
        <v>0.24</v>
      </c>
      <c r="EN6" s="21">
        <f t="shared" si="14"/>
        <v>0.14000000000000001</v>
      </c>
      <c r="EO6" s="20" t="str">
        <f>IF(EO7="","",IF(EO7="-","【-】","【"&amp;SUBSTITUTE(TEXT(EO7,"#,##0.00"),"-","△")&amp;"】"))</f>
        <v>【0.23】</v>
      </c>
    </row>
    <row r="7" spans="1:148" s="22" customFormat="1" x14ac:dyDescent="0.15">
      <c r="A7" s="14"/>
      <c r="B7" s="23">
        <v>2022</v>
      </c>
      <c r="C7" s="23">
        <v>232301</v>
      </c>
      <c r="D7" s="23">
        <v>46</v>
      </c>
      <c r="E7" s="23">
        <v>17</v>
      </c>
      <c r="F7" s="23">
        <v>1</v>
      </c>
      <c r="G7" s="23">
        <v>0</v>
      </c>
      <c r="H7" s="23" t="s">
        <v>96</v>
      </c>
      <c r="I7" s="23" t="s">
        <v>97</v>
      </c>
      <c r="J7" s="23" t="s">
        <v>98</v>
      </c>
      <c r="K7" s="23" t="s">
        <v>99</v>
      </c>
      <c r="L7" s="23" t="s">
        <v>100</v>
      </c>
      <c r="M7" s="23" t="s">
        <v>101</v>
      </c>
      <c r="N7" s="24" t="s">
        <v>102</v>
      </c>
      <c r="O7" s="24">
        <v>71.27</v>
      </c>
      <c r="P7" s="24">
        <v>78.569999999999993</v>
      </c>
      <c r="Q7" s="24">
        <v>96.92</v>
      </c>
      <c r="R7" s="24">
        <v>2090</v>
      </c>
      <c r="S7" s="24">
        <v>93774</v>
      </c>
      <c r="T7" s="24">
        <v>34.909999999999997</v>
      </c>
      <c r="U7" s="24">
        <v>2686.16</v>
      </c>
      <c r="V7" s="24">
        <v>73571</v>
      </c>
      <c r="W7" s="24">
        <v>10.37</v>
      </c>
      <c r="X7" s="24">
        <v>7094.6</v>
      </c>
      <c r="Y7" s="24" t="s">
        <v>102</v>
      </c>
      <c r="Z7" s="24" t="s">
        <v>102</v>
      </c>
      <c r="AA7" s="24">
        <v>107.01</v>
      </c>
      <c r="AB7" s="24">
        <v>105.45</v>
      </c>
      <c r="AC7" s="24">
        <v>108.16</v>
      </c>
      <c r="AD7" s="24" t="s">
        <v>102</v>
      </c>
      <c r="AE7" s="24" t="s">
        <v>102</v>
      </c>
      <c r="AF7" s="24">
        <v>106.67</v>
      </c>
      <c r="AG7" s="24">
        <v>106.9</v>
      </c>
      <c r="AH7" s="24">
        <v>106.74</v>
      </c>
      <c r="AI7" s="24">
        <v>106.11</v>
      </c>
      <c r="AJ7" s="24" t="s">
        <v>102</v>
      </c>
      <c r="AK7" s="24" t="s">
        <v>102</v>
      </c>
      <c r="AL7" s="24">
        <v>0</v>
      </c>
      <c r="AM7" s="24">
        <v>0</v>
      </c>
      <c r="AN7" s="24">
        <v>0</v>
      </c>
      <c r="AO7" s="24" t="s">
        <v>102</v>
      </c>
      <c r="AP7" s="24" t="s">
        <v>102</v>
      </c>
      <c r="AQ7" s="24">
        <v>3.68</v>
      </c>
      <c r="AR7" s="24">
        <v>5.3</v>
      </c>
      <c r="AS7" s="24">
        <v>6.49</v>
      </c>
      <c r="AT7" s="24">
        <v>3.15</v>
      </c>
      <c r="AU7" s="24" t="s">
        <v>102</v>
      </c>
      <c r="AV7" s="24" t="s">
        <v>102</v>
      </c>
      <c r="AW7" s="24">
        <v>33.67</v>
      </c>
      <c r="AX7" s="24">
        <v>43.66</v>
      </c>
      <c r="AY7" s="24">
        <v>71.61</v>
      </c>
      <c r="AZ7" s="24" t="s">
        <v>102</v>
      </c>
      <c r="BA7" s="24" t="s">
        <v>102</v>
      </c>
      <c r="BB7" s="24">
        <v>67.86</v>
      </c>
      <c r="BC7" s="24">
        <v>72.92</v>
      </c>
      <c r="BD7" s="24">
        <v>81.19</v>
      </c>
      <c r="BE7" s="24">
        <v>73.44</v>
      </c>
      <c r="BF7" s="24" t="s">
        <v>102</v>
      </c>
      <c r="BG7" s="24" t="s">
        <v>102</v>
      </c>
      <c r="BH7" s="24">
        <v>1107.54</v>
      </c>
      <c r="BI7" s="24">
        <v>1046.8800000000001</v>
      </c>
      <c r="BJ7" s="24">
        <v>1004.83</v>
      </c>
      <c r="BK7" s="24" t="s">
        <v>102</v>
      </c>
      <c r="BL7" s="24" t="s">
        <v>102</v>
      </c>
      <c r="BM7" s="24">
        <v>709.4</v>
      </c>
      <c r="BN7" s="24">
        <v>734.47</v>
      </c>
      <c r="BO7" s="24">
        <v>720.89</v>
      </c>
      <c r="BP7" s="24">
        <v>652.82000000000005</v>
      </c>
      <c r="BQ7" s="24" t="s">
        <v>102</v>
      </c>
      <c r="BR7" s="24" t="s">
        <v>102</v>
      </c>
      <c r="BS7" s="24">
        <v>82.22</v>
      </c>
      <c r="BT7" s="24">
        <v>77.180000000000007</v>
      </c>
      <c r="BU7" s="24">
        <v>83.24</v>
      </c>
      <c r="BV7" s="24" t="s">
        <v>102</v>
      </c>
      <c r="BW7" s="24" t="s">
        <v>102</v>
      </c>
      <c r="BX7" s="24">
        <v>91.14</v>
      </c>
      <c r="BY7" s="24">
        <v>90.69</v>
      </c>
      <c r="BZ7" s="24">
        <v>90.5</v>
      </c>
      <c r="CA7" s="24">
        <v>97.61</v>
      </c>
      <c r="CB7" s="24" t="s">
        <v>102</v>
      </c>
      <c r="CC7" s="24" t="s">
        <v>102</v>
      </c>
      <c r="CD7" s="24">
        <v>138.77000000000001</v>
      </c>
      <c r="CE7" s="24">
        <v>146.43</v>
      </c>
      <c r="CF7" s="24">
        <v>135.84</v>
      </c>
      <c r="CG7" s="24" t="s">
        <v>102</v>
      </c>
      <c r="CH7" s="24" t="s">
        <v>102</v>
      </c>
      <c r="CI7" s="24">
        <v>136.86000000000001</v>
      </c>
      <c r="CJ7" s="24">
        <v>138.52000000000001</v>
      </c>
      <c r="CK7" s="24">
        <v>138.66999999999999</v>
      </c>
      <c r="CL7" s="24">
        <v>138.29</v>
      </c>
      <c r="CM7" s="24" t="s">
        <v>102</v>
      </c>
      <c r="CN7" s="24" t="s">
        <v>102</v>
      </c>
      <c r="CO7" s="24">
        <v>70.08</v>
      </c>
      <c r="CP7" s="24">
        <v>70.16</v>
      </c>
      <c r="CQ7" s="24">
        <v>68.33</v>
      </c>
      <c r="CR7" s="24" t="s">
        <v>102</v>
      </c>
      <c r="CS7" s="24" t="s">
        <v>102</v>
      </c>
      <c r="CT7" s="24">
        <v>60.78</v>
      </c>
      <c r="CU7" s="24">
        <v>59.96</v>
      </c>
      <c r="CV7" s="24">
        <v>59.9</v>
      </c>
      <c r="CW7" s="24">
        <v>59.1</v>
      </c>
      <c r="CX7" s="24" t="s">
        <v>102</v>
      </c>
      <c r="CY7" s="24" t="s">
        <v>102</v>
      </c>
      <c r="CZ7" s="24">
        <v>96.3</v>
      </c>
      <c r="DA7" s="24">
        <v>97.78</v>
      </c>
      <c r="DB7" s="24">
        <v>97.42</v>
      </c>
      <c r="DC7" s="24" t="s">
        <v>102</v>
      </c>
      <c r="DD7" s="24" t="s">
        <v>102</v>
      </c>
      <c r="DE7" s="24">
        <v>94.17</v>
      </c>
      <c r="DF7" s="24">
        <v>94.27</v>
      </c>
      <c r="DG7" s="24">
        <v>94.46</v>
      </c>
      <c r="DH7" s="24">
        <v>95.82</v>
      </c>
      <c r="DI7" s="24" t="s">
        <v>102</v>
      </c>
      <c r="DJ7" s="24" t="s">
        <v>102</v>
      </c>
      <c r="DK7" s="24">
        <v>4.26</v>
      </c>
      <c r="DL7" s="24">
        <v>8.0500000000000007</v>
      </c>
      <c r="DM7" s="24">
        <v>11.57</v>
      </c>
      <c r="DN7" s="24" t="s">
        <v>102</v>
      </c>
      <c r="DO7" s="24" t="s">
        <v>102</v>
      </c>
      <c r="DP7" s="24">
        <v>23.25</v>
      </c>
      <c r="DQ7" s="24">
        <v>25.2</v>
      </c>
      <c r="DR7" s="24">
        <v>27.42</v>
      </c>
      <c r="DS7" s="24">
        <v>39.74</v>
      </c>
      <c r="DT7" s="24" t="s">
        <v>102</v>
      </c>
      <c r="DU7" s="24" t="s">
        <v>102</v>
      </c>
      <c r="DV7" s="24">
        <v>4.88</v>
      </c>
      <c r="DW7" s="24">
        <v>4.8600000000000003</v>
      </c>
      <c r="DX7" s="24">
        <v>4.7</v>
      </c>
      <c r="DY7" s="24" t="s">
        <v>102</v>
      </c>
      <c r="DZ7" s="24" t="s">
        <v>102</v>
      </c>
      <c r="EA7" s="24">
        <v>1.06</v>
      </c>
      <c r="EB7" s="24">
        <v>2.02</v>
      </c>
      <c r="EC7" s="24">
        <v>2.67</v>
      </c>
      <c r="ED7" s="24">
        <v>7.62</v>
      </c>
      <c r="EE7" s="24" t="s">
        <v>102</v>
      </c>
      <c r="EF7" s="24" t="s">
        <v>102</v>
      </c>
      <c r="EG7" s="24">
        <v>0.22</v>
      </c>
      <c r="EH7" s="24">
        <v>0.03</v>
      </c>
      <c r="EI7" s="24">
        <v>0.28999999999999998</v>
      </c>
      <c r="EJ7" s="24" t="s">
        <v>102</v>
      </c>
      <c r="EK7" s="24" t="s">
        <v>102</v>
      </c>
      <c r="EL7" s="24">
        <v>0.08</v>
      </c>
      <c r="EM7" s="24">
        <v>0.24</v>
      </c>
      <c r="EN7" s="24">
        <v>0.14000000000000001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2024-02-22T02:51:46Z</cp:lastPrinted>
  <dcterms:created xsi:type="dcterms:W3CDTF">2023-12-12T00:47:58Z</dcterms:created>
  <dcterms:modified xsi:type="dcterms:W3CDTF">2024-03-13T01:01:59Z</dcterms:modified>
  <cp:category/>
</cp:coreProperties>
</file>