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loor-server\profiles$\10920\デスクトップ\"/>
    </mc:Choice>
  </mc:AlternateContent>
  <xr:revisionPtr revIDLastSave="0" documentId="8_{F5080931-91AB-4C60-9135-4DD05659EA1E}" xr6:coauthVersionLast="47" xr6:coauthVersionMax="47" xr10:uidLastSave="{00000000-0000-0000-0000-000000000000}"/>
  <workbookProtection workbookAlgorithmName="SHA-512" workbookHashValue="Wzg4zAI7K9yN7AD5E1sOD1gL8BI79UyOFJmuVhR0XWCSL8dB3rfpkss29iPUyP+CPh2Z4LFJHF93gToSFq8f4Q==" workbookSaltValue="3F5UVobVPef6BkV0atxw5A==" workbookSpinCount="100000" lockStructure="1"/>
  <bookViews>
    <workbookView xWindow="-120" yWindow="-120" windowWidth="24240" windowHeight="131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AT8" i="4" s="1"/>
  <c r="S6" i="5"/>
  <c r="AL8" i="4" s="1"/>
  <c r="R6" i="5"/>
  <c r="AD10" i="4" s="1"/>
  <c r="Q6" i="5"/>
  <c r="P6" i="5"/>
  <c r="O6" i="5"/>
  <c r="N6" i="5"/>
  <c r="B10" i="4" s="1"/>
  <c r="M6" i="5"/>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H85" i="4"/>
  <c r="W10" i="4"/>
  <c r="P10" i="4"/>
  <c r="I10" i="4"/>
  <c r="AD8" i="4"/>
  <c r="W8"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<sst xmlns="http://schemas.openxmlformats.org/spreadsheetml/2006/main" count="297" uniqueCount="118">
  <si>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</si>
  <si>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</si>
  <si>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</si>
  <si>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</si>
  <si>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</si>
  <si>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</si>
  <si>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</si>
  <si>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</si>
  <si>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</si>
  <si>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</si>
  <si>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</si>
  <si>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</si>
  <si>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</si>
  <si>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</si>
  <si>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</si>
  <si>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</si>
  <si>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</si>
  <si>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</si>
  <si>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</si>
  <si>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</si>
  <si>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</si>
  <si>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</si>
  <si>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</si>
  <si>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</si>
  <si>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</si>
  <si>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</si>
  <si>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</si>
  <si>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</si>
  <si>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</si>
  <si>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</si>
  <si>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</si>
  <si>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</si>
  <si>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</si>
  <si>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</si>
  <si>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</si>
  <si>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</si>
  <si>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</si>
  <si>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</si>
  <si>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</si>
  <si>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</si>
  <si>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</si>
  <si>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</si>
  <si>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</si>
  <si>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</si>
  <si>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</si>
  <si>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</si>
  <si>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</si>
  <si>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</si>
  <si>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</si>
  <si>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</si>
  <si>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</si>
  <si>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</si>
  <si>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</si>
  <si>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</si>
  <si>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</si>
  <si>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</si>
  <si>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</si>
  <si>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</si>
  <si>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</si>
  <si>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</si>
  <si>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</si>
  <si>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</si>
  <si>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</si>
  <si>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</si>
  <si>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</si>
  <si>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</si>
  <si>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</si>
  <si>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</si>
  <si>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</si>
  <si>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</si>
  <si>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</si>
  <si>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</si>
  <si>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</si>
  <si>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</si>
  <si>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</si>
  <si>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</si>
  <si>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</si>
  <si>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</si>
  <si>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</si>
  <si>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</si>
  <si>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</si>
  <si>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</si>
  <si>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</si>
  <si>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</si>
  <si>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</si>
  <si>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</si>
  <si>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</si>
  <si>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</si>
  <si>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</si>
  <si>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</si>
  <si>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</si>
  <si>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</si>
  <si>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</si>
  <si>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</si>
  <si>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</si>
  <si>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</si>
  <si>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日進市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</si>
  <si>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</si>
  <si>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</si>
  <si>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</si>
  <si>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</si>
  <si>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</si>
  <si>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</si>
  <si>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</si>
  <si>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</si>
  <si>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</si>
  <si>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</si>
  <si>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</si>
  <si>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</si>
  <si>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</si>
  <si>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</si>
  <si>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</si>
  <si>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</si>
  <si>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</si>
  <si>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</si>
  <si>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①有形固定資産減価償却率は、類似団体平均値を下回っているが、法定耐用年数を経過していない資産が占める割合が大きいため、今後も償却率は増加する見込みである。
②管渠老朽化率は、供用開始（平成元年度）前に民間開発で整備された管渠の受贈を受けているため、類似団体平均値を上回っている。
③管渠改善率は、管渠新規整備に建設改良費を重点配分したため、前年度から低下し、類似団体平均値を下回る結果となった。今後は、管渠改善の平準化を図るためにも、ストックマネジメント計画に基づく計画的な老朽化対策を進め、改善率向上に努める必要がある。</t>
    <rPh sb="1" eb="3">
      <t>ユウケイ</t>
    </rPh>
    <rPh sb="3" eb="5">
      <t>コテイ</t>
    </rPh>
    <rPh sb="5" eb="7">
      <t>シサン</t>
    </rPh>
    <rPh sb="7" eb="9">
      <t>ゲンカ</t>
    </rPh>
    <rPh sb="9" eb="11">
      <t>ショウキャク</t>
    </rPh>
    <rPh sb="11" eb="12">
      <t>リツ</t>
    </rPh>
    <rPh sb="14" eb="16">
      <t>ルイジ</t>
    </rPh>
    <rPh sb="16" eb="18">
      <t>ダンタイ</t>
    </rPh>
    <rPh sb="18" eb="20">
      <t>ヘイキン</t>
    </rPh>
    <rPh sb="20" eb="21">
      <t>アタイ</t>
    </rPh>
    <rPh sb="22" eb="24">
      <t>シタマワ</t>
    </rPh>
    <rPh sb="30" eb="32">
      <t>ホウテイ</t>
    </rPh>
    <rPh sb="32" eb="34">
      <t>タイヨウ</t>
    </rPh>
    <rPh sb="34" eb="36">
      <t>ネンスウ</t>
    </rPh>
    <rPh sb="37" eb="39">
      <t>ケイカ</t>
    </rPh>
    <rPh sb="44" eb="46">
      <t>シサン</t>
    </rPh>
    <rPh sb="47" eb="48">
      <t>シ</t>
    </rPh>
    <rPh sb="50" eb="52">
      <t>ワリアイ</t>
    </rPh>
    <rPh sb="53" eb="54">
      <t>オオ</t>
    </rPh>
    <rPh sb="59" eb="61">
      <t>コンゴ</t>
    </rPh>
    <rPh sb="62" eb="65">
      <t>ショウキャクリツ</t>
    </rPh>
    <rPh sb="66" eb="68">
      <t>ゾウカ</t>
    </rPh>
    <rPh sb="70" eb="72">
      <t>ミコミ</t>
    </rPh>
    <rPh sb="79" eb="81">
      <t>カンキョ</t>
    </rPh>
    <rPh sb="81" eb="84">
      <t>ロウキュウカ</t>
    </rPh>
    <rPh sb="84" eb="85">
      <t>リツ</t>
    </rPh>
    <rPh sb="87" eb="89">
      <t>キョウヨウ</t>
    </rPh>
    <rPh sb="89" eb="91">
      <t>カイシ</t>
    </rPh>
    <rPh sb="92" eb="94">
      <t>ヘイセイ</t>
    </rPh>
    <rPh sb="94" eb="97">
      <t>ガンネンド</t>
    </rPh>
    <rPh sb="98" eb="99">
      <t>マエ</t>
    </rPh>
    <rPh sb="100" eb="102">
      <t>ミンカン</t>
    </rPh>
    <rPh sb="102" eb="104">
      <t>カイハツ</t>
    </rPh>
    <rPh sb="105" eb="107">
      <t>セイビ</t>
    </rPh>
    <rPh sb="110" eb="112">
      <t>カンキョ</t>
    </rPh>
    <rPh sb="113" eb="115">
      <t>ジュゾウ</t>
    </rPh>
    <rPh sb="116" eb="117">
      <t>ウ</t>
    </rPh>
    <rPh sb="124" eb="126">
      <t>ルイジ</t>
    </rPh>
    <rPh sb="126" eb="128">
      <t>ダンタイ</t>
    </rPh>
    <rPh sb="128" eb="130">
      <t>ヘイキン</t>
    </rPh>
    <rPh sb="130" eb="131">
      <t>アタイ</t>
    </rPh>
    <rPh sb="132" eb="134">
      <t>ウワマワ</t>
    </rPh>
    <rPh sb="141" eb="143">
      <t>カンキョ</t>
    </rPh>
    <rPh sb="143" eb="146">
      <t>カイゼンリツ</t>
    </rPh>
    <rPh sb="148" eb="150">
      <t>カンキョ</t>
    </rPh>
    <rPh sb="150" eb="152">
      <t>シンキ</t>
    </rPh>
    <rPh sb="152" eb="154">
      <t>セイビ</t>
    </rPh>
    <rPh sb="155" eb="157">
      <t>ケンセツ</t>
    </rPh>
    <rPh sb="157" eb="159">
      <t>カイリョウ</t>
    </rPh>
    <rPh sb="197" eb="199">
      <t>コンゴ</t>
    </rPh>
    <rPh sb="201" eb="203">
      <t>カンキョ</t>
    </rPh>
    <rPh sb="203" eb="205">
      <t>カイゼン</t>
    </rPh>
    <rPh sb="206" eb="209">
      <t>ヘイジュンカ</t>
    </rPh>
    <rPh sb="210" eb="211">
      <t>ハカ</t>
    </rPh>
    <rPh sb="227" eb="229">
      <t>ケイカク</t>
    </rPh>
    <rPh sb="230" eb="231">
      <t>モト</t>
    </rPh>
    <rPh sb="233" eb="236">
      <t>ケイカクテキ</t>
    </rPh>
    <rPh sb="237" eb="240">
      <t>ロウキュウカ</t>
    </rPh>
    <rPh sb="240" eb="242">
      <t>タイサク</t>
    </rPh>
    <rPh sb="243" eb="244">
      <t>スス</t>
    </rPh>
    <rPh sb="246" eb="249">
      <t>カイゼンリツ</t>
    </rPh>
    <rPh sb="249" eb="251">
      <t>コウジョウ</t>
    </rPh>
    <rPh sb="252" eb="253">
      <t>ツト</t>
    </rPh>
    <rPh sb="255" eb="257">
      <t>ヒツヨウ</t>
    </rPh>
    <phoneticPr fontId="4"/>
  </si>
  <si>
    <t>電力費高騰や施設老朽化による修繕費増加等による維持管理費の増加の影響があり、経費回収率が低下している。一般会計からの繰入に依存した経営状態を改善するためにも、事業効率化による経費削減に努めるとともに、適正な下水道使用料水準の検証を実施する必要がある。
令和４年度から、管路調査の共同実施による事業効率化を進めるとともに、南部浄化センター等への包括的民間委託の導入及び浄化槽汚泥等受入による施設利用の共同化・広域化を進めることで、経費削減につなげる予定である。
経費削減効果額を反映するとともに、近年の物価上昇や下水道使用料推移を踏まえた経営戦略見直しが必要である。
（令和２年度経営戦略策定済、令和６年度経営戦略見直し予定）</t>
    <rPh sb="0" eb="3">
      <t>デンリョクヒ</t>
    </rPh>
    <rPh sb="3" eb="5">
      <t>コウトウ</t>
    </rPh>
    <rPh sb="6" eb="8">
      <t>シセツ</t>
    </rPh>
    <rPh sb="8" eb="10">
      <t>ロウキュウ</t>
    </rPh>
    <rPh sb="10" eb="11">
      <t>バ</t>
    </rPh>
    <rPh sb="14" eb="17">
      <t>シュウゼンヒ</t>
    </rPh>
    <rPh sb="17" eb="19">
      <t>ゾウカ</t>
    </rPh>
    <rPh sb="19" eb="20">
      <t>トウ</t>
    </rPh>
    <rPh sb="23" eb="25">
      <t>イジ</t>
    </rPh>
    <rPh sb="25" eb="28">
      <t>カンリヒ</t>
    </rPh>
    <rPh sb="29" eb="31">
      <t>ゾウカ</t>
    </rPh>
    <rPh sb="32" eb="34">
      <t>エイキョウ</t>
    </rPh>
    <rPh sb="38" eb="40">
      <t>ケイヒ</t>
    </rPh>
    <rPh sb="40" eb="42">
      <t>カイシュウ</t>
    </rPh>
    <rPh sb="42" eb="43">
      <t>リツ</t>
    </rPh>
    <rPh sb="44" eb="46">
      <t>テイカ</t>
    </rPh>
    <rPh sb="51" eb="53">
      <t>イッパン</t>
    </rPh>
    <rPh sb="53" eb="55">
      <t>カイケイ</t>
    </rPh>
    <rPh sb="58" eb="60">
      <t>クリイレ</t>
    </rPh>
    <rPh sb="61" eb="63">
      <t>イゾン</t>
    </rPh>
    <rPh sb="65" eb="67">
      <t>ケイエイ</t>
    </rPh>
    <rPh sb="67" eb="69">
      <t>ジョウタイ</t>
    </rPh>
    <rPh sb="70" eb="72">
      <t>カイゼン</t>
    </rPh>
    <rPh sb="79" eb="81">
      <t>ジギョウ</t>
    </rPh>
    <rPh sb="81" eb="84">
      <t>コウリツカ</t>
    </rPh>
    <rPh sb="87" eb="89">
      <t>ケイヒ</t>
    </rPh>
    <rPh sb="89" eb="91">
      <t>サクゲン</t>
    </rPh>
    <rPh sb="92" eb="93">
      <t>ツト</t>
    </rPh>
    <rPh sb="100" eb="102">
      <t>テキセイ</t>
    </rPh>
    <rPh sb="103" eb="106">
      <t>ゲスイドウ</t>
    </rPh>
    <rPh sb="106" eb="109">
      <t>シヨウリョウ</t>
    </rPh>
    <rPh sb="109" eb="111">
      <t>スイジュン</t>
    </rPh>
    <rPh sb="112" eb="114">
      <t>ケンショウ</t>
    </rPh>
    <rPh sb="115" eb="117">
      <t>ジッシ</t>
    </rPh>
    <rPh sb="119" eb="121">
      <t>ヒツヨウ</t>
    </rPh>
    <rPh sb="126" eb="128">
      <t>レイワ</t>
    </rPh>
    <rPh sb="129" eb="131">
      <t>ネンド</t>
    </rPh>
    <rPh sb="134" eb="136">
      <t>カンロ</t>
    </rPh>
    <rPh sb="136" eb="138">
      <t>チョウサ</t>
    </rPh>
    <rPh sb="141" eb="143">
      <t>ジッシ</t>
    </rPh>
    <rPh sb="152" eb="153">
      <t>スス</t>
    </rPh>
    <rPh sb="160" eb="162">
      <t>ナンブ</t>
    </rPh>
    <rPh sb="162" eb="164">
      <t>ジョウカ</t>
    </rPh>
    <rPh sb="168" eb="169">
      <t>トウ</t>
    </rPh>
    <rPh sb="171" eb="174">
      <t>ホウカツテキ</t>
    </rPh>
    <rPh sb="174" eb="176">
      <t>ミンカン</t>
    </rPh>
    <rPh sb="176" eb="178">
      <t>イタク</t>
    </rPh>
    <rPh sb="179" eb="181">
      <t>ドウニュウ</t>
    </rPh>
    <rPh sb="181" eb="182">
      <t>オヨ</t>
    </rPh>
    <rPh sb="183" eb="185">
      <t>ジョウカ</t>
    </rPh>
    <rPh sb="185" eb="186">
      <t>ソウ</t>
    </rPh>
    <rPh sb="186" eb="188">
      <t>オデイ</t>
    </rPh>
    <rPh sb="188" eb="189">
      <t>トウ</t>
    </rPh>
    <rPh sb="189" eb="191">
      <t>ウケイレ</t>
    </rPh>
    <rPh sb="194" eb="196">
      <t>シセツ</t>
    </rPh>
    <rPh sb="196" eb="198">
      <t>リヨウ</t>
    </rPh>
    <rPh sb="199" eb="202">
      <t>キョウドウカ</t>
    </rPh>
    <rPh sb="203" eb="206">
      <t>コウイキカ</t>
    </rPh>
    <rPh sb="207" eb="208">
      <t>スス</t>
    </rPh>
    <rPh sb="214" eb="216">
      <t>ケイヒ</t>
    </rPh>
    <rPh sb="223" eb="225">
      <t>ヨテイ</t>
    </rPh>
    <rPh sb="230" eb="232">
      <t>ケイヒ</t>
    </rPh>
    <rPh sb="232" eb="234">
      <t>サクゲン</t>
    </rPh>
    <rPh sb="234" eb="236">
      <t>コウカ</t>
    </rPh>
    <rPh sb="236" eb="237">
      <t>ガク</t>
    </rPh>
    <rPh sb="238" eb="240">
      <t>ハンエイ</t>
    </rPh>
    <rPh sb="247" eb="249">
      <t>キンネン</t>
    </rPh>
    <rPh sb="250" eb="252">
      <t>ブッカ</t>
    </rPh>
    <rPh sb="252" eb="254">
      <t>ジョウショウ</t>
    </rPh>
    <rPh sb="255" eb="258">
      <t>ゲスイドウ</t>
    </rPh>
    <rPh sb="258" eb="261">
      <t>シヨウリョウ</t>
    </rPh>
    <rPh sb="261" eb="263">
      <t>スイイ</t>
    </rPh>
    <rPh sb="264" eb="265">
      <t>フ</t>
    </rPh>
    <rPh sb="268" eb="270">
      <t>ケイエイ</t>
    </rPh>
    <rPh sb="270" eb="272">
      <t>センリャク</t>
    </rPh>
    <rPh sb="272" eb="274">
      <t>ミナオ</t>
    </rPh>
    <rPh sb="276" eb="278">
      <t>ヒツヨウ</t>
    </rPh>
    <rPh sb="289" eb="291">
      <t>ケイエイ</t>
    </rPh>
    <rPh sb="291" eb="293">
      <t>センリャク</t>
    </rPh>
    <rPh sb="297" eb="299">
      <t>レイワ</t>
    </rPh>
    <rPh sb="300" eb="302">
      <t>ネンド</t>
    </rPh>
    <rPh sb="302" eb="304">
      <t>ケイエイ</t>
    </rPh>
    <rPh sb="304" eb="306">
      <t>センリャク</t>
    </rPh>
    <rPh sb="306" eb="308">
      <t>ミナオ</t>
    </rPh>
    <rPh sb="309" eb="311">
      <t>ヨテイ</t>
    </rPh>
    <phoneticPr fontId="4"/>
  </si>
  <si>
    <t>①経常収支比率は、前年度同様に一般会計からの繰入を行うことで、100％以上を維持した。
③流動比率は、前年度と比較すると、企業債償還額の減少等により、向上した。ただし、流動負債に占める企業債償還金の割合が高い状況は続くため、整備地域において、更なる下水道使用料の確保が必要である。
④企業債残高対事業規模比率は、処理場整備等による借入規模の大きい時期の償還が完了していないため、類似団体平均値を上回っている。ただし、新規借入額を上回る償還が続いているため、前年度と比較すると、比率が減少している。
➄経費回収率は、前年度から低下している。処理場運営にかかる費用増加に加え、下水道使用料が前年を下回った点が回収率低下の原因である。有収水量は増加しているため、大口需要家の排出動向を注視しながら、適正な下水道使用料体系を検討する必要がある。
⑥汚水処理原価は、処理場老朽化による修繕費及び電力費高騰による維持管理費の増加により、前年度と比較し増加した。包括的民間委託の適用施設の拡大及び浄化槽汚泥等の受入による施設利用共同化による経費削減を進める予定である。
⑦施設利用率は、類似団体平均値を上回っており、下水道整備地域の拡大を継続しているため、利用率は上昇する見込みである。
⑧水洗化率は、前年度から上昇しており、引き続き接続依頼等の普及啓発活動を実施する。</t>
    <rPh sb="1" eb="3">
      <t>ケイジョウ</t>
    </rPh>
    <rPh sb="3" eb="5">
      <t>シュウシ</t>
    </rPh>
    <rPh sb="5" eb="7">
      <t>ヒリツ</t>
    </rPh>
    <rPh sb="9" eb="12">
      <t>ゼンネンド</t>
    </rPh>
    <rPh sb="12" eb="14">
      <t>ドウヨウ</t>
    </rPh>
    <rPh sb="15" eb="17">
      <t>イッパン</t>
    </rPh>
    <rPh sb="17" eb="19">
      <t>カイケイ</t>
    </rPh>
    <rPh sb="22" eb="24">
      <t>クリイレ</t>
    </rPh>
    <rPh sb="25" eb="26">
      <t>オコナ</t>
    </rPh>
    <rPh sb="35" eb="37">
      <t>イジョウ</t>
    </rPh>
    <rPh sb="38" eb="40">
      <t>イジ</t>
    </rPh>
    <rPh sb="45" eb="47">
      <t>リュウドウ</t>
    </rPh>
    <rPh sb="47" eb="49">
      <t>ヒリツ</t>
    </rPh>
    <rPh sb="51" eb="54">
      <t>ゼンネンド</t>
    </rPh>
    <rPh sb="55" eb="57">
      <t>ヒカク</t>
    </rPh>
    <rPh sb="61" eb="63">
      <t>キギョウ</t>
    </rPh>
    <rPh sb="70" eb="71">
      <t>トウ</t>
    </rPh>
    <rPh sb="75" eb="77">
      <t>コウジョウ</t>
    </rPh>
    <rPh sb="84" eb="86">
      <t>リュウドウ</t>
    </rPh>
    <rPh sb="86" eb="88">
      <t>フサイ</t>
    </rPh>
    <rPh sb="89" eb="90">
      <t>シ</t>
    </rPh>
    <rPh sb="92" eb="95">
      <t>キギョウサイ</t>
    </rPh>
    <rPh sb="95" eb="98">
      <t>ショウカンキン</t>
    </rPh>
    <rPh sb="99" eb="101">
      <t>ワリアイ</t>
    </rPh>
    <rPh sb="102" eb="103">
      <t>タカ</t>
    </rPh>
    <rPh sb="104" eb="106">
      <t>ジョウキョウ</t>
    </rPh>
    <rPh sb="107" eb="108">
      <t>ツヅ</t>
    </rPh>
    <rPh sb="112" eb="114">
      <t>セイビ</t>
    </rPh>
    <rPh sb="114" eb="116">
      <t>チイキ</t>
    </rPh>
    <rPh sb="121" eb="122">
      <t>サラ</t>
    </rPh>
    <rPh sb="124" eb="127">
      <t>ゲスイドウ</t>
    </rPh>
    <rPh sb="127" eb="130">
      <t>シヨウリョウ</t>
    </rPh>
    <rPh sb="131" eb="133">
      <t>カクホ</t>
    </rPh>
    <rPh sb="134" eb="136">
      <t>ヒツヨウ</t>
    </rPh>
    <rPh sb="142" eb="144">
      <t>キギョウ</t>
    </rPh>
    <rPh sb="156" eb="159">
      <t>ショリジョウ</t>
    </rPh>
    <rPh sb="208" eb="210">
      <t>シンキ</t>
    </rPh>
    <rPh sb="238" eb="240">
      <t>ヒリツ</t>
    </rPh>
    <rPh sb="250" eb="252">
      <t>ケイヒ</t>
    </rPh>
    <rPh sb="252" eb="254">
      <t>カイシュウ</t>
    </rPh>
    <rPh sb="254" eb="255">
      <t>リツ</t>
    </rPh>
    <rPh sb="257" eb="260">
      <t>ゼンネンド</t>
    </rPh>
    <rPh sb="262" eb="264">
      <t>テイカ</t>
    </rPh>
    <rPh sb="269" eb="272">
      <t>ショリジョウ</t>
    </rPh>
    <rPh sb="272" eb="274">
      <t>ウンエイ</t>
    </rPh>
    <rPh sb="278" eb="280">
      <t>ヒヨウ</t>
    </rPh>
    <rPh sb="280" eb="282">
      <t>ゾウカ</t>
    </rPh>
    <rPh sb="283" eb="284">
      <t>クワ</t>
    </rPh>
    <rPh sb="286" eb="289">
      <t>ゲスイドウ</t>
    </rPh>
    <rPh sb="289" eb="292">
      <t>シヨウリョウ</t>
    </rPh>
    <rPh sb="293" eb="295">
      <t>ゼンネン</t>
    </rPh>
    <rPh sb="296" eb="298">
      <t>シタマワ</t>
    </rPh>
    <rPh sb="300" eb="301">
      <t>テン</t>
    </rPh>
    <rPh sb="302" eb="305">
      <t>カイシュウリツ</t>
    </rPh>
    <rPh sb="305" eb="307">
      <t>テイカ</t>
    </rPh>
    <rPh sb="308" eb="310">
      <t>ゲンイン</t>
    </rPh>
    <rPh sb="314" eb="316">
      <t>ユウシュウ</t>
    </rPh>
    <rPh sb="316" eb="318">
      <t>スイリョウ</t>
    </rPh>
    <rPh sb="328" eb="330">
      <t>オオグチ</t>
    </rPh>
    <rPh sb="330" eb="332">
      <t>ジュヨウ</t>
    </rPh>
    <rPh sb="332" eb="333">
      <t>イエ</t>
    </rPh>
    <rPh sb="336" eb="338">
      <t>ドウコウ</t>
    </rPh>
    <rPh sb="355" eb="357">
      <t>タイケイ</t>
    </rPh>
    <rPh sb="358" eb="360">
      <t>ケントウ</t>
    </rPh>
    <rPh sb="362" eb="364">
      <t>ヒツヨウ</t>
    </rPh>
    <rPh sb="370" eb="372">
      <t>オスイ</t>
    </rPh>
    <rPh sb="372" eb="374">
      <t>ショリ</t>
    </rPh>
    <rPh sb="374" eb="376">
      <t>ゲンカ</t>
    </rPh>
    <rPh sb="378" eb="381">
      <t>ショリジョウ</t>
    </rPh>
    <rPh sb="381" eb="384">
      <t>ロウキュウカ</t>
    </rPh>
    <rPh sb="387" eb="390">
      <t>シュウゼンヒ</t>
    </rPh>
    <rPh sb="390" eb="391">
      <t>オヨ</t>
    </rPh>
    <rPh sb="392" eb="395">
      <t>デンリョクヒ</t>
    </rPh>
    <rPh sb="395" eb="397">
      <t>コウトウ</t>
    </rPh>
    <rPh sb="406" eb="408">
      <t>ゾウカ</t>
    </rPh>
    <rPh sb="412" eb="415">
      <t>ゼンネンド</t>
    </rPh>
    <rPh sb="416" eb="418">
      <t>ヒカク</t>
    </rPh>
    <rPh sb="419" eb="421">
      <t>ゾウカ</t>
    </rPh>
    <rPh sb="424" eb="427">
      <t>ホウカツテキ</t>
    </rPh>
    <rPh sb="427" eb="429">
      <t>ミンカン</t>
    </rPh>
    <rPh sb="429" eb="431">
      <t>イタク</t>
    </rPh>
    <rPh sb="432" eb="434">
      <t>テキヨウ</t>
    </rPh>
    <rPh sb="434" eb="436">
      <t>シセツ</t>
    </rPh>
    <rPh sb="437" eb="439">
      <t>カクダイ</t>
    </rPh>
    <rPh sb="439" eb="440">
      <t>オヨ</t>
    </rPh>
    <rPh sb="441" eb="443">
      <t>ジョウカ</t>
    </rPh>
    <rPh sb="443" eb="444">
      <t>ソウ</t>
    </rPh>
    <rPh sb="444" eb="446">
      <t>オデイ</t>
    </rPh>
    <rPh sb="446" eb="447">
      <t>トウ</t>
    </rPh>
    <rPh sb="448" eb="450">
      <t>ウケイレ</t>
    </rPh>
    <rPh sb="453" eb="455">
      <t>シセツ</t>
    </rPh>
    <rPh sb="455" eb="457">
      <t>リヨウ</t>
    </rPh>
    <rPh sb="457" eb="460">
      <t>キョウドウカ</t>
    </rPh>
    <rPh sb="463" eb="465">
      <t>ケイヒ</t>
    </rPh>
    <rPh sb="465" eb="467">
      <t>サクゲン</t>
    </rPh>
    <rPh sb="468" eb="469">
      <t>スス</t>
    </rPh>
    <rPh sb="471" eb="473">
      <t>ヨテイ</t>
    </rPh>
    <rPh sb="479" eb="481">
      <t>シセツ</t>
    </rPh>
    <rPh sb="481" eb="483">
      <t>リヨウ</t>
    </rPh>
    <rPh sb="483" eb="484">
      <t>リツ</t>
    </rPh>
    <rPh sb="486" eb="488">
      <t>ルイジ</t>
    </rPh>
    <rPh sb="488" eb="490">
      <t>ダンタイ</t>
    </rPh>
    <rPh sb="490" eb="492">
      <t>ヘイキン</t>
    </rPh>
    <rPh sb="492" eb="493">
      <t>アタイ</t>
    </rPh>
    <rPh sb="494" eb="496">
      <t>ウワマワ</t>
    </rPh>
    <rPh sb="501" eb="504">
      <t>ゲスイドウ</t>
    </rPh>
    <rPh sb="504" eb="506">
      <t>セイビ</t>
    </rPh>
    <rPh sb="506" eb="508">
      <t>チイキ</t>
    </rPh>
    <rPh sb="509" eb="511">
      <t>カクダイ</t>
    </rPh>
    <rPh sb="512" eb="514">
      <t>ケイゾク</t>
    </rPh>
    <rPh sb="521" eb="524">
      <t>リヨウリツ</t>
    </rPh>
    <rPh sb="525" eb="527">
      <t>ジョウショウ</t>
    </rPh>
    <rPh sb="529" eb="531">
      <t>ミコミ</t>
    </rPh>
    <rPh sb="538" eb="541">
      <t>スイセンカ</t>
    </rPh>
    <rPh sb="541" eb="542">
      <t>リツ</t>
    </rPh>
    <rPh sb="544" eb="547">
      <t>ゼンネンド</t>
    </rPh>
    <rPh sb="549" eb="551">
      <t>ジョウショウ</t>
    </rPh>
    <rPh sb="556" eb="557">
      <t>ヒ</t>
    </rPh>
    <rPh sb="558" eb="559">
      <t>ツヅ</t>
    </rPh>
    <rPh sb="560" eb="562">
      <t>セツゾク</t>
    </rPh>
    <rPh sb="562" eb="564">
      <t>イライ</t>
    </rPh>
    <rPh sb="564" eb="565">
      <t>トウ</t>
    </rPh>
    <rPh sb="566" eb="568">
      <t>フキュウ</t>
    </rPh>
    <rPh sb="568" eb="570">
      <t>ケイハツ</t>
    </rPh>
    <rPh sb="570" eb="572">
      <t>カツドウ</t>
    </rPh>
    <rPh sb="573" eb="575">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</si>
</sst>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0.22</c:v>
                </c:pt>
                <c:pt idx="4">
                  <c:v>0.03</c:v>
                </c:pt>
              </c:numCache>
            </c:numRef>
          </c:val>
          <c:extLst>
            <c:ext xmlns:c16="http://schemas.microsoft.com/office/drawing/2014/chart" uri="{C3380CC4-5D6E-409C-BE32-E72D297353CC}">
              <c16:uniqueId val="{00000000-7CD3-4973-8733-E0366B06ACA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0.08</c:v>
                </c:pt>
                <c:pt idx="4">
                  <c:v>0.24</c:v>
                </c:pt>
              </c:numCache>
            </c:numRef>
          </c:val>
          <c:smooth val="0"/>
          <c:extLst>
            <c:ext xmlns:c16="http://schemas.microsoft.com/office/drawing/2014/chart" uri="{C3380CC4-5D6E-409C-BE32-E72D297353CC}">
              <c16:uniqueId val="{00000001-7CD3-4973-8733-E0366B06ACA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70.08</c:v>
                </c:pt>
                <c:pt idx="4">
                  <c:v>70.16</c:v>
                </c:pt>
              </c:numCache>
            </c:numRef>
          </c:val>
          <c:extLst>
            <c:ext xmlns:c16="http://schemas.microsoft.com/office/drawing/2014/chart" uri="{C3380CC4-5D6E-409C-BE32-E72D297353CC}">
              <c16:uniqueId val="{00000000-3D4B-43D5-A1A6-6827FFBC1EC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60.78</c:v>
                </c:pt>
                <c:pt idx="4">
                  <c:v>59.96</c:v>
                </c:pt>
              </c:numCache>
            </c:numRef>
          </c:val>
          <c:smooth val="0"/>
          <c:extLst>
            <c:ext xmlns:c16="http://schemas.microsoft.com/office/drawing/2014/chart" uri="{C3380CC4-5D6E-409C-BE32-E72D297353CC}">
              <c16:uniqueId val="{00000001-3D4B-43D5-A1A6-6827FFBC1EC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96.3</c:v>
                </c:pt>
                <c:pt idx="4">
                  <c:v>97.78</c:v>
                </c:pt>
              </c:numCache>
            </c:numRef>
          </c:val>
          <c:extLst>
            <c:ext xmlns:c16="http://schemas.microsoft.com/office/drawing/2014/chart" uri="{C3380CC4-5D6E-409C-BE32-E72D297353CC}">
              <c16:uniqueId val="{00000000-97D5-431E-AAED-FC8DFE88162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94.17</c:v>
                </c:pt>
                <c:pt idx="4">
                  <c:v>94.27</c:v>
                </c:pt>
              </c:numCache>
            </c:numRef>
          </c:val>
          <c:smooth val="0"/>
          <c:extLst>
            <c:ext xmlns:c16="http://schemas.microsoft.com/office/drawing/2014/chart" uri="{C3380CC4-5D6E-409C-BE32-E72D297353CC}">
              <c16:uniqueId val="{00000001-97D5-431E-AAED-FC8DFE88162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107.01</c:v>
                </c:pt>
                <c:pt idx="4">
                  <c:v>105.45</c:v>
                </c:pt>
              </c:numCache>
            </c:numRef>
          </c:val>
          <c:extLst>
            <c:ext xmlns:c16="http://schemas.microsoft.com/office/drawing/2014/chart" uri="{C3380CC4-5D6E-409C-BE32-E72D297353CC}">
              <c16:uniqueId val="{00000000-29EE-4618-B81F-E7D2C02724E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106.67</c:v>
                </c:pt>
                <c:pt idx="4">
                  <c:v>106.9</c:v>
                </c:pt>
              </c:numCache>
            </c:numRef>
          </c:val>
          <c:smooth val="0"/>
          <c:extLst>
            <c:ext xmlns:c16="http://schemas.microsoft.com/office/drawing/2014/chart" uri="{C3380CC4-5D6E-409C-BE32-E72D297353CC}">
              <c16:uniqueId val="{00000001-29EE-4618-B81F-E7D2C02724E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4.26</c:v>
                </c:pt>
                <c:pt idx="4">
                  <c:v>8.0500000000000007</c:v>
                </c:pt>
              </c:numCache>
            </c:numRef>
          </c:val>
          <c:extLst>
            <c:ext xmlns:c16="http://schemas.microsoft.com/office/drawing/2014/chart" uri="{C3380CC4-5D6E-409C-BE32-E72D297353CC}">
              <c16:uniqueId val="{00000000-8429-403F-BE0B-3112CC8CDE7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23.25</c:v>
                </c:pt>
                <c:pt idx="4">
                  <c:v>25.2</c:v>
                </c:pt>
              </c:numCache>
            </c:numRef>
          </c:val>
          <c:smooth val="0"/>
          <c:extLst>
            <c:ext xmlns:c16="http://schemas.microsoft.com/office/drawing/2014/chart" uri="{C3380CC4-5D6E-409C-BE32-E72D297353CC}">
              <c16:uniqueId val="{00000001-8429-403F-BE0B-3112CC8CDE7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4.88</c:v>
                </c:pt>
                <c:pt idx="4">
                  <c:v>4.8600000000000003</c:v>
                </c:pt>
              </c:numCache>
            </c:numRef>
          </c:val>
          <c:extLst>
            <c:ext xmlns:c16="http://schemas.microsoft.com/office/drawing/2014/chart" uri="{C3380CC4-5D6E-409C-BE32-E72D297353CC}">
              <c16:uniqueId val="{00000000-FF48-4783-A978-2D5896DCD52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1.06</c:v>
                </c:pt>
                <c:pt idx="4">
                  <c:v>2.02</c:v>
                </c:pt>
              </c:numCache>
            </c:numRef>
          </c:val>
          <c:smooth val="0"/>
          <c:extLst>
            <c:ext xmlns:c16="http://schemas.microsoft.com/office/drawing/2014/chart" uri="{C3380CC4-5D6E-409C-BE32-E72D297353CC}">
              <c16:uniqueId val="{00000001-FF48-4783-A978-2D5896DCD52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383-473A-992B-A72A8C70A4E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3.68</c:v>
                </c:pt>
                <c:pt idx="4">
                  <c:v>5.3</c:v>
                </c:pt>
              </c:numCache>
            </c:numRef>
          </c:val>
          <c:smooth val="0"/>
          <c:extLst>
            <c:ext xmlns:c16="http://schemas.microsoft.com/office/drawing/2014/chart" uri="{C3380CC4-5D6E-409C-BE32-E72D297353CC}">
              <c16:uniqueId val="{00000001-E383-473A-992B-A72A8C70A4E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33.67</c:v>
                </c:pt>
                <c:pt idx="4">
                  <c:v>43.66</c:v>
                </c:pt>
              </c:numCache>
            </c:numRef>
          </c:val>
          <c:extLst>
            <c:ext xmlns:c16="http://schemas.microsoft.com/office/drawing/2014/chart" uri="{C3380CC4-5D6E-409C-BE32-E72D297353CC}">
              <c16:uniqueId val="{00000000-4535-4E3A-91DF-55B634FB78E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67.86</c:v>
                </c:pt>
                <c:pt idx="4">
                  <c:v>72.92</c:v>
                </c:pt>
              </c:numCache>
            </c:numRef>
          </c:val>
          <c:smooth val="0"/>
          <c:extLst>
            <c:ext xmlns:c16="http://schemas.microsoft.com/office/drawing/2014/chart" uri="{C3380CC4-5D6E-409C-BE32-E72D297353CC}">
              <c16:uniqueId val="{00000001-4535-4E3A-91DF-55B634FB78E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1107.54</c:v>
                </c:pt>
                <c:pt idx="4">
                  <c:v>1046.8800000000001</c:v>
                </c:pt>
              </c:numCache>
            </c:numRef>
          </c:val>
          <c:extLst>
            <c:ext xmlns:c16="http://schemas.microsoft.com/office/drawing/2014/chart" uri="{C3380CC4-5D6E-409C-BE32-E72D297353CC}">
              <c16:uniqueId val="{00000000-ACC6-46B6-AE18-575AF6A417C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709.4</c:v>
                </c:pt>
                <c:pt idx="4">
                  <c:v>734.47</c:v>
                </c:pt>
              </c:numCache>
            </c:numRef>
          </c:val>
          <c:smooth val="0"/>
          <c:extLst>
            <c:ext xmlns:c16="http://schemas.microsoft.com/office/drawing/2014/chart" uri="{C3380CC4-5D6E-409C-BE32-E72D297353CC}">
              <c16:uniqueId val="{00000001-ACC6-46B6-AE18-575AF6A417C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82.22</c:v>
                </c:pt>
                <c:pt idx="4">
                  <c:v>77.180000000000007</c:v>
                </c:pt>
              </c:numCache>
            </c:numRef>
          </c:val>
          <c:extLst>
            <c:ext xmlns:c16="http://schemas.microsoft.com/office/drawing/2014/chart" uri="{C3380CC4-5D6E-409C-BE32-E72D297353CC}">
              <c16:uniqueId val="{00000000-C080-4FDB-B82D-FC6A97F82A9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91.14</c:v>
                </c:pt>
                <c:pt idx="4">
                  <c:v>90.69</c:v>
                </c:pt>
              </c:numCache>
            </c:numRef>
          </c:val>
          <c:smooth val="0"/>
          <c:extLst>
            <c:ext xmlns:c16="http://schemas.microsoft.com/office/drawing/2014/chart" uri="{C3380CC4-5D6E-409C-BE32-E72D297353CC}">
              <c16:uniqueId val="{00000001-C080-4FDB-B82D-FC6A97F82A9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138.77000000000001</c:v>
                </c:pt>
                <c:pt idx="4">
                  <c:v>146.43</c:v>
                </c:pt>
              </c:numCache>
            </c:numRef>
          </c:val>
          <c:extLst>
            <c:ext xmlns:c16="http://schemas.microsoft.com/office/drawing/2014/chart" uri="{C3380CC4-5D6E-409C-BE32-E72D297353CC}">
              <c16:uniqueId val="{00000000-CED5-47AE-A474-2CBA72A09E4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136.86000000000001</c:v>
                </c:pt>
                <c:pt idx="4">
                  <c:v>138.52000000000001</c:v>
                </c:pt>
              </c:numCache>
            </c:numRef>
          </c:val>
          <c:smooth val="0"/>
          <c:extLst>
            <c:ext xmlns:c16="http://schemas.microsoft.com/office/drawing/2014/chart" uri="{C3380CC4-5D6E-409C-BE32-E72D297353CC}">
              <c16:uniqueId val="{00000001-CED5-47AE-A474-2CBA72A09E4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愛知県　日進市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Bc1</v>
      </c>
      <c r="X8" s="40"/>
      <c r="Y8" s="40"/>
      <c r="Z8" s="40"/>
      <c r="AA8" s="40"/>
      <c r="AB8" s="40"/>
      <c r="AC8" s="40"/>
      <c r="AD8" s="41" t="str">
        <f>データ!$M$6</f>
        <v>非設置</v>
      </c>
      <c r="AE8" s="41"/>
      <c r="AF8" s="41"/>
      <c r="AG8" s="41"/>
      <c r="AH8" s="41"/>
      <c r="AI8" s="41"/>
      <c r="AJ8" s="41"/>
      <c r="AK8" s="3"/>
      <c r="AL8" s="42">
        <f>データ!S6</f>
        <v>93017</v>
      </c>
      <c r="AM8" s="42"/>
      <c r="AN8" s="42"/>
      <c r="AO8" s="42"/>
      <c r="AP8" s="42"/>
      <c r="AQ8" s="42"/>
      <c r="AR8" s="42"/>
      <c r="AS8" s="42"/>
      <c r="AT8" s="35">
        <f>データ!T6</f>
        <v>34.909999999999997</v>
      </c>
      <c r="AU8" s="35"/>
      <c r="AV8" s="35"/>
      <c r="AW8" s="35"/>
      <c r="AX8" s="35"/>
      <c r="AY8" s="35"/>
      <c r="AZ8" s="35"/>
      <c r="BA8" s="35"/>
      <c r="BB8" s="35">
        <f>データ!U6</f>
        <v>2664.48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70.930000000000007</v>
      </c>
      <c r="J10" s="35"/>
      <c r="K10" s="35"/>
      <c r="L10" s="35"/>
      <c r="M10" s="35"/>
      <c r="N10" s="35"/>
      <c r="O10" s="35"/>
      <c r="P10" s="35">
        <f>データ!P6</f>
        <v>77.77</v>
      </c>
      <c r="Q10" s="35"/>
      <c r="R10" s="35"/>
      <c r="S10" s="35"/>
      <c r="T10" s="35"/>
      <c r="U10" s="35"/>
      <c r="V10" s="35"/>
      <c r="W10" s="35">
        <f>データ!Q6</f>
        <v>94.65</v>
      </c>
      <c r="X10" s="35"/>
      <c r="Y10" s="35"/>
      <c r="Z10" s="35"/>
      <c r="AA10" s="35"/>
      <c r="AB10" s="35"/>
      <c r="AC10" s="35"/>
      <c r="AD10" s="42">
        <f>データ!R6</f>
        <v>2090</v>
      </c>
      <c r="AE10" s="42"/>
      <c r="AF10" s="42"/>
      <c r="AG10" s="42"/>
      <c r="AH10" s="42"/>
      <c r="AI10" s="42"/>
      <c r="AJ10" s="42"/>
      <c r="AK10" s="2"/>
      <c r="AL10" s="42">
        <f>データ!V6</f>
        <v>72360</v>
      </c>
      <c r="AM10" s="42"/>
      <c r="AN10" s="42"/>
      <c r="AO10" s="42"/>
      <c r="AP10" s="42"/>
      <c r="AQ10" s="42"/>
      <c r="AR10" s="42"/>
      <c r="AS10" s="42"/>
      <c r="AT10" s="35">
        <f>データ!W6</f>
        <v>10.27</v>
      </c>
      <c r="AU10" s="35"/>
      <c r="AV10" s="35"/>
      <c r="AW10" s="35"/>
      <c r="AX10" s="35"/>
      <c r="AY10" s="35"/>
      <c r="AZ10" s="35"/>
      <c r="BA10" s="35"/>
      <c r="BB10" s="35">
        <f>データ!X6</f>
        <v>7045.76</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cBuXWJ/IbYNPPfgZDvj0LBjE+ToH5Q49+l+nxuSQsuEIoOLJoFBuSAU09TzbSzPcs8dzeUtOY4IIj306j0oHxg==" saltValue="jcw2OWlZs2FAy8xQREUPv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232301</v>
      </c>
      <c r="D6" s="19">
        <f t="shared" si="3"/>
        <v>46</v>
      </c>
      <c r="E6" s="19">
        <f t="shared" si="3"/>
        <v>17</v>
      </c>
      <c r="F6" s="19">
        <f t="shared" si="3"/>
        <v>1</v>
      </c>
      <c r="G6" s="19">
        <f t="shared" si="3"/>
        <v>0</v>
      </c>
      <c r="H6" s="19" t="str">
        <f t="shared" si="3"/>
        <v>愛知県　日進市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70.930000000000007</v>
      </c>
      <c r="P6" s="20">
        <f t="shared" si="3"/>
        <v>77.77</v>
      </c>
      <c r="Q6" s="20">
        <f t="shared" si="3"/>
        <v>94.65</v>
      </c>
      <c r="R6" s="20">
        <f t="shared" si="3"/>
        <v>2090</v>
      </c>
      <c r="S6" s="20">
        <f t="shared" si="3"/>
        <v>93017</v>
      </c>
      <c r="T6" s="20">
        <f t="shared" si="3"/>
        <v>34.909999999999997</v>
      </c>
      <c r="U6" s="20">
        <f t="shared" si="3"/>
        <v>2664.48</v>
      </c>
      <c r="V6" s="20">
        <f t="shared" si="3"/>
        <v>72360</v>
      </c>
      <c r="W6" s="20">
        <f t="shared" si="3"/>
        <v>10.27</v>
      </c>
      <c r="X6" s="20">
        <f t="shared" si="3"/>
        <v>7045.76</v>
      </c>
      <c r="Y6" s="21" t="str">
        <f>IF(Y7="",NA(),Y7)</f>
        <v>-</v>
      </c>
      <c r="Z6" s="21" t="str">
        <f t="shared" ref="Z6:AH6" si="4">IF(Z7="",NA(),Z7)</f>
        <v>-</v>
      </c>
      <c r="AA6" s="21" t="str">
        <f t="shared" si="4"/>
        <v>-</v>
      </c>
      <c r="AB6" s="21">
        <f t="shared" si="4"/>
        <v>107.01</v>
      </c>
      <c r="AC6" s="21">
        <f t="shared" si="4"/>
        <v>105.45</v>
      </c>
      <c r="AD6" s="21" t="str">
        <f t="shared" si="4"/>
        <v>-</v>
      </c>
      <c r="AE6" s="21" t="str">
        <f t="shared" si="4"/>
        <v>-</v>
      </c>
      <c r="AF6" s="21" t="str">
        <f t="shared" si="4"/>
        <v>-</v>
      </c>
      <c r="AG6" s="21">
        <f t="shared" si="4"/>
        <v>106.67</v>
      </c>
      <c r="AH6" s="21">
        <f t="shared" si="4"/>
        <v>106.9</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3.68</v>
      </c>
      <c r="AS6" s="21">
        <f t="shared" si="5"/>
        <v>5.3</v>
      </c>
      <c r="AT6" s="20" t="str">
        <f>IF(AT7="","",IF(AT7="-","【-】","【"&amp;SUBSTITUTE(TEXT(AT7,"#,##0.00"),"-","△")&amp;"】"))</f>
        <v>【3.09】</v>
      </c>
      <c r="AU6" s="21" t="str">
        <f>IF(AU7="",NA(),AU7)</f>
        <v>-</v>
      </c>
      <c r="AV6" s="21" t="str">
        <f t="shared" ref="AV6:BD6" si="6">IF(AV7="",NA(),AV7)</f>
        <v>-</v>
      </c>
      <c r="AW6" s="21" t="str">
        <f t="shared" si="6"/>
        <v>-</v>
      </c>
      <c r="AX6" s="21">
        <f t="shared" si="6"/>
        <v>33.67</v>
      </c>
      <c r="AY6" s="21">
        <f t="shared" si="6"/>
        <v>43.66</v>
      </c>
      <c r="AZ6" s="21" t="str">
        <f t="shared" si="6"/>
        <v>-</v>
      </c>
      <c r="BA6" s="21" t="str">
        <f t="shared" si="6"/>
        <v>-</v>
      </c>
      <c r="BB6" s="21" t="str">
        <f t="shared" si="6"/>
        <v>-</v>
      </c>
      <c r="BC6" s="21">
        <f t="shared" si="6"/>
        <v>67.86</v>
      </c>
      <c r="BD6" s="21">
        <f t="shared" si="6"/>
        <v>72.92</v>
      </c>
      <c r="BE6" s="20" t="str">
        <f>IF(BE7="","",IF(BE7="-","【-】","【"&amp;SUBSTITUTE(TEXT(BE7,"#,##0.00"),"-","△")&amp;"】"))</f>
        <v>【71.39】</v>
      </c>
      <c r="BF6" s="21" t="str">
        <f>IF(BF7="",NA(),BF7)</f>
        <v>-</v>
      </c>
      <c r="BG6" s="21" t="str">
        <f t="shared" ref="BG6:BO6" si="7">IF(BG7="",NA(),BG7)</f>
        <v>-</v>
      </c>
      <c r="BH6" s="21" t="str">
        <f t="shared" si="7"/>
        <v>-</v>
      </c>
      <c r="BI6" s="21">
        <f t="shared" si="7"/>
        <v>1107.54</v>
      </c>
      <c r="BJ6" s="21">
        <f t="shared" si="7"/>
        <v>1046.8800000000001</v>
      </c>
      <c r="BK6" s="21" t="str">
        <f t="shared" si="7"/>
        <v>-</v>
      </c>
      <c r="BL6" s="21" t="str">
        <f t="shared" si="7"/>
        <v>-</v>
      </c>
      <c r="BM6" s="21" t="str">
        <f t="shared" si="7"/>
        <v>-</v>
      </c>
      <c r="BN6" s="21">
        <f t="shared" si="7"/>
        <v>709.4</v>
      </c>
      <c r="BO6" s="21">
        <f t="shared" si="7"/>
        <v>734.47</v>
      </c>
      <c r="BP6" s="20" t="str">
        <f>IF(BP7="","",IF(BP7="-","【-】","【"&amp;SUBSTITUTE(TEXT(BP7,"#,##0.00"),"-","△")&amp;"】"))</f>
        <v>【669.11】</v>
      </c>
      <c r="BQ6" s="21" t="str">
        <f>IF(BQ7="",NA(),BQ7)</f>
        <v>-</v>
      </c>
      <c r="BR6" s="21" t="str">
        <f t="shared" ref="BR6:BZ6" si="8">IF(BR7="",NA(),BR7)</f>
        <v>-</v>
      </c>
      <c r="BS6" s="21" t="str">
        <f t="shared" si="8"/>
        <v>-</v>
      </c>
      <c r="BT6" s="21">
        <f t="shared" si="8"/>
        <v>82.22</v>
      </c>
      <c r="BU6" s="21">
        <f t="shared" si="8"/>
        <v>77.180000000000007</v>
      </c>
      <c r="BV6" s="21" t="str">
        <f t="shared" si="8"/>
        <v>-</v>
      </c>
      <c r="BW6" s="21" t="str">
        <f t="shared" si="8"/>
        <v>-</v>
      </c>
      <c r="BX6" s="21" t="str">
        <f t="shared" si="8"/>
        <v>-</v>
      </c>
      <c r="BY6" s="21">
        <f t="shared" si="8"/>
        <v>91.14</v>
      </c>
      <c r="BZ6" s="21">
        <f t="shared" si="8"/>
        <v>90.69</v>
      </c>
      <c r="CA6" s="20" t="str">
        <f>IF(CA7="","",IF(CA7="-","【-】","【"&amp;SUBSTITUTE(TEXT(CA7,"#,##0.00"),"-","△")&amp;"】"))</f>
        <v>【99.73】</v>
      </c>
      <c r="CB6" s="21" t="str">
        <f>IF(CB7="",NA(),CB7)</f>
        <v>-</v>
      </c>
      <c r="CC6" s="21" t="str">
        <f t="shared" ref="CC6:CK6" si="9">IF(CC7="",NA(),CC7)</f>
        <v>-</v>
      </c>
      <c r="CD6" s="21" t="str">
        <f t="shared" si="9"/>
        <v>-</v>
      </c>
      <c r="CE6" s="21">
        <f t="shared" si="9"/>
        <v>138.77000000000001</v>
      </c>
      <c r="CF6" s="21">
        <f t="shared" si="9"/>
        <v>146.43</v>
      </c>
      <c r="CG6" s="21" t="str">
        <f t="shared" si="9"/>
        <v>-</v>
      </c>
      <c r="CH6" s="21" t="str">
        <f t="shared" si="9"/>
        <v>-</v>
      </c>
      <c r="CI6" s="21" t="str">
        <f t="shared" si="9"/>
        <v>-</v>
      </c>
      <c r="CJ6" s="21">
        <f t="shared" si="9"/>
        <v>136.86000000000001</v>
      </c>
      <c r="CK6" s="21">
        <f t="shared" si="9"/>
        <v>138.52000000000001</v>
      </c>
      <c r="CL6" s="20" t="str">
        <f>IF(CL7="","",IF(CL7="-","【-】","【"&amp;SUBSTITUTE(TEXT(CL7,"#,##0.00"),"-","△")&amp;"】"))</f>
        <v>【134.98】</v>
      </c>
      <c r="CM6" s="21" t="str">
        <f>IF(CM7="",NA(),CM7)</f>
        <v>-</v>
      </c>
      <c r="CN6" s="21" t="str">
        <f t="shared" ref="CN6:CV6" si="10">IF(CN7="",NA(),CN7)</f>
        <v>-</v>
      </c>
      <c r="CO6" s="21" t="str">
        <f t="shared" si="10"/>
        <v>-</v>
      </c>
      <c r="CP6" s="21">
        <f t="shared" si="10"/>
        <v>70.08</v>
      </c>
      <c r="CQ6" s="21">
        <f t="shared" si="10"/>
        <v>70.16</v>
      </c>
      <c r="CR6" s="21" t="str">
        <f t="shared" si="10"/>
        <v>-</v>
      </c>
      <c r="CS6" s="21" t="str">
        <f t="shared" si="10"/>
        <v>-</v>
      </c>
      <c r="CT6" s="21" t="str">
        <f t="shared" si="10"/>
        <v>-</v>
      </c>
      <c r="CU6" s="21">
        <f t="shared" si="10"/>
        <v>60.78</v>
      </c>
      <c r="CV6" s="21">
        <f t="shared" si="10"/>
        <v>59.96</v>
      </c>
      <c r="CW6" s="20" t="str">
        <f>IF(CW7="","",IF(CW7="-","【-】","【"&amp;SUBSTITUTE(TEXT(CW7,"#,##0.00"),"-","△")&amp;"】"))</f>
        <v>【59.99】</v>
      </c>
      <c r="CX6" s="21" t="str">
        <f>IF(CX7="",NA(),CX7)</f>
        <v>-</v>
      </c>
      <c r="CY6" s="21" t="str">
        <f t="shared" ref="CY6:DG6" si="11">IF(CY7="",NA(),CY7)</f>
        <v>-</v>
      </c>
      <c r="CZ6" s="21" t="str">
        <f t="shared" si="11"/>
        <v>-</v>
      </c>
      <c r="DA6" s="21">
        <f t="shared" si="11"/>
        <v>96.3</v>
      </c>
      <c r="DB6" s="21">
        <f t="shared" si="11"/>
        <v>97.78</v>
      </c>
      <c r="DC6" s="21" t="str">
        <f t="shared" si="11"/>
        <v>-</v>
      </c>
      <c r="DD6" s="21" t="str">
        <f t="shared" si="11"/>
        <v>-</v>
      </c>
      <c r="DE6" s="21" t="str">
        <f t="shared" si="11"/>
        <v>-</v>
      </c>
      <c r="DF6" s="21">
        <f t="shared" si="11"/>
        <v>94.17</v>
      </c>
      <c r="DG6" s="21">
        <f t="shared" si="11"/>
        <v>94.27</v>
      </c>
      <c r="DH6" s="20" t="str">
        <f>IF(DH7="","",IF(DH7="-","【-】","【"&amp;SUBSTITUTE(TEXT(DH7,"#,##0.00"),"-","△")&amp;"】"))</f>
        <v>【95.72】</v>
      </c>
      <c r="DI6" s="21" t="str">
        <f>IF(DI7="",NA(),DI7)</f>
        <v>-</v>
      </c>
      <c r="DJ6" s="21" t="str">
        <f t="shared" ref="DJ6:DR6" si="12">IF(DJ7="",NA(),DJ7)</f>
        <v>-</v>
      </c>
      <c r="DK6" s="21" t="str">
        <f t="shared" si="12"/>
        <v>-</v>
      </c>
      <c r="DL6" s="21">
        <f t="shared" si="12"/>
        <v>4.26</v>
      </c>
      <c r="DM6" s="21">
        <f t="shared" si="12"/>
        <v>8.0500000000000007</v>
      </c>
      <c r="DN6" s="21" t="str">
        <f t="shared" si="12"/>
        <v>-</v>
      </c>
      <c r="DO6" s="21" t="str">
        <f t="shared" si="12"/>
        <v>-</v>
      </c>
      <c r="DP6" s="21" t="str">
        <f t="shared" si="12"/>
        <v>-</v>
      </c>
      <c r="DQ6" s="21">
        <f t="shared" si="12"/>
        <v>23.25</v>
      </c>
      <c r="DR6" s="21">
        <f t="shared" si="12"/>
        <v>25.2</v>
      </c>
      <c r="DS6" s="20" t="str">
        <f>IF(DS7="","",IF(DS7="-","【-】","【"&amp;SUBSTITUTE(TEXT(DS7,"#,##0.00"),"-","△")&amp;"】"))</f>
        <v>【38.17】</v>
      </c>
      <c r="DT6" s="21" t="str">
        <f>IF(DT7="",NA(),DT7)</f>
        <v>-</v>
      </c>
      <c r="DU6" s="21" t="str">
        <f t="shared" ref="DU6:EC6" si="13">IF(DU7="",NA(),DU7)</f>
        <v>-</v>
      </c>
      <c r="DV6" s="21" t="str">
        <f t="shared" si="13"/>
        <v>-</v>
      </c>
      <c r="DW6" s="21">
        <f t="shared" si="13"/>
        <v>4.88</v>
      </c>
      <c r="DX6" s="21">
        <f t="shared" si="13"/>
        <v>4.8600000000000003</v>
      </c>
      <c r="DY6" s="21" t="str">
        <f t="shared" si="13"/>
        <v>-</v>
      </c>
      <c r="DZ6" s="21" t="str">
        <f t="shared" si="13"/>
        <v>-</v>
      </c>
      <c r="EA6" s="21" t="str">
        <f t="shared" si="13"/>
        <v>-</v>
      </c>
      <c r="EB6" s="21">
        <f t="shared" si="13"/>
        <v>1.06</v>
      </c>
      <c r="EC6" s="21">
        <f t="shared" si="13"/>
        <v>2.02</v>
      </c>
      <c r="ED6" s="20" t="str">
        <f>IF(ED7="","",IF(ED7="-","【-】","【"&amp;SUBSTITUTE(TEXT(ED7,"#,##0.00"),"-","△")&amp;"】"))</f>
        <v>【6.54】</v>
      </c>
      <c r="EE6" s="21" t="str">
        <f>IF(EE7="",NA(),EE7)</f>
        <v>-</v>
      </c>
      <c r="EF6" s="21" t="str">
        <f t="shared" ref="EF6:EN6" si="14">IF(EF7="",NA(),EF7)</f>
        <v>-</v>
      </c>
      <c r="EG6" s="21" t="str">
        <f t="shared" si="14"/>
        <v>-</v>
      </c>
      <c r="EH6" s="21">
        <f t="shared" si="14"/>
        <v>0.22</v>
      </c>
      <c r="EI6" s="21">
        <f t="shared" si="14"/>
        <v>0.03</v>
      </c>
      <c r="EJ6" s="21" t="str">
        <f t="shared" si="14"/>
        <v>-</v>
      </c>
      <c r="EK6" s="21" t="str">
        <f t="shared" si="14"/>
        <v>-</v>
      </c>
      <c r="EL6" s="21" t="str">
        <f t="shared" si="14"/>
        <v>-</v>
      </c>
      <c r="EM6" s="21">
        <f t="shared" si="14"/>
        <v>0.08</v>
      </c>
      <c r="EN6" s="21">
        <f t="shared" si="14"/>
        <v>0.24</v>
      </c>
      <c r="EO6" s="20" t="str">
        <f>IF(EO7="","",IF(EO7="-","【-】","【"&amp;SUBSTITUTE(TEXT(EO7,"#,##0.00"),"-","△")&amp;"】"))</f>
        <v>【0.24】</v>
      </c>
    </row>
    <row r="7" spans="1:148" s="22" customFormat="1" x14ac:dyDescent="0.15">
      <c r="A7" s="14"/>
      <c r="B7" s="23">
        <v>2021</v>
      </c>
      <c r="C7" s="23">
        <v>232301</v>
      </c>
      <c r="D7" s="23">
        <v>46</v>
      </c>
      <c r="E7" s="23">
        <v>17</v>
      </c>
      <c r="F7" s="23">
        <v>1</v>
      </c>
      <c r="G7" s="23">
        <v>0</v>
      </c>
      <c r="H7" s="23" t="s">
        <v>96</v>
      </c>
      <c r="I7" s="23" t="s">
        <v>97</v>
      </c>
      <c r="J7" s="23" t="s">
        <v>98</v>
      </c>
      <c r="K7" s="23" t="s">
        <v>99</v>
      </c>
      <c r="L7" s="23" t="s">
        <v>100</v>
      </c>
      <c r="M7" s="23" t="s">
        <v>101</v>
      </c>
      <c r="N7" s="24" t="s">
        <v>102</v>
      </c>
      <c r="O7" s="24">
        <v>70.930000000000007</v>
      </c>
      <c r="P7" s="24">
        <v>77.77</v>
      </c>
      <c r="Q7" s="24">
        <v>94.65</v>
      </c>
      <c r="R7" s="24">
        <v>2090</v>
      </c>
      <c r="S7" s="24">
        <v>93017</v>
      </c>
      <c r="T7" s="24">
        <v>34.909999999999997</v>
      </c>
      <c r="U7" s="24">
        <v>2664.48</v>
      </c>
      <c r="V7" s="24">
        <v>72360</v>
      </c>
      <c r="W7" s="24">
        <v>10.27</v>
      </c>
      <c r="X7" s="24">
        <v>7045.76</v>
      </c>
      <c r="Y7" s="24" t="s">
        <v>102</v>
      </c>
      <c r="Z7" s="24" t="s">
        <v>102</v>
      </c>
      <c r="AA7" s="24" t="s">
        <v>102</v>
      </c>
      <c r="AB7" s="24">
        <v>107.01</v>
      </c>
      <c r="AC7" s="24">
        <v>105.45</v>
      </c>
      <c r="AD7" s="24" t="s">
        <v>102</v>
      </c>
      <c r="AE7" s="24" t="s">
        <v>102</v>
      </c>
      <c r="AF7" s="24" t="s">
        <v>102</v>
      </c>
      <c r="AG7" s="24">
        <v>106.67</v>
      </c>
      <c r="AH7" s="24">
        <v>106.9</v>
      </c>
      <c r="AI7" s="24">
        <v>107.02</v>
      </c>
      <c r="AJ7" s="24" t="s">
        <v>102</v>
      </c>
      <c r="AK7" s="24" t="s">
        <v>102</v>
      </c>
      <c r="AL7" s="24" t="s">
        <v>102</v>
      </c>
      <c r="AM7" s="24">
        <v>0</v>
      </c>
      <c r="AN7" s="24">
        <v>0</v>
      </c>
      <c r="AO7" s="24" t="s">
        <v>102</v>
      </c>
      <c r="AP7" s="24" t="s">
        <v>102</v>
      </c>
      <c r="AQ7" s="24" t="s">
        <v>102</v>
      </c>
      <c r="AR7" s="24">
        <v>3.68</v>
      </c>
      <c r="AS7" s="24">
        <v>5.3</v>
      </c>
      <c r="AT7" s="24">
        <v>3.09</v>
      </c>
      <c r="AU7" s="24" t="s">
        <v>102</v>
      </c>
      <c r="AV7" s="24" t="s">
        <v>102</v>
      </c>
      <c r="AW7" s="24" t="s">
        <v>102</v>
      </c>
      <c r="AX7" s="24">
        <v>33.67</v>
      </c>
      <c r="AY7" s="24">
        <v>43.66</v>
      </c>
      <c r="AZ7" s="24" t="s">
        <v>102</v>
      </c>
      <c r="BA7" s="24" t="s">
        <v>102</v>
      </c>
      <c r="BB7" s="24" t="s">
        <v>102</v>
      </c>
      <c r="BC7" s="24">
        <v>67.86</v>
      </c>
      <c r="BD7" s="24">
        <v>72.92</v>
      </c>
      <c r="BE7" s="24">
        <v>71.39</v>
      </c>
      <c r="BF7" s="24" t="s">
        <v>102</v>
      </c>
      <c r="BG7" s="24" t="s">
        <v>102</v>
      </c>
      <c r="BH7" s="24" t="s">
        <v>102</v>
      </c>
      <c r="BI7" s="24">
        <v>1107.54</v>
      </c>
      <c r="BJ7" s="24">
        <v>1046.8800000000001</v>
      </c>
      <c r="BK7" s="24" t="s">
        <v>102</v>
      </c>
      <c r="BL7" s="24" t="s">
        <v>102</v>
      </c>
      <c r="BM7" s="24" t="s">
        <v>102</v>
      </c>
      <c r="BN7" s="24">
        <v>709.4</v>
      </c>
      <c r="BO7" s="24">
        <v>734.47</v>
      </c>
      <c r="BP7" s="24">
        <v>669.11</v>
      </c>
      <c r="BQ7" s="24" t="s">
        <v>102</v>
      </c>
      <c r="BR7" s="24" t="s">
        <v>102</v>
      </c>
      <c r="BS7" s="24" t="s">
        <v>102</v>
      </c>
      <c r="BT7" s="24">
        <v>82.22</v>
      </c>
      <c r="BU7" s="24">
        <v>77.180000000000007</v>
      </c>
      <c r="BV7" s="24" t="s">
        <v>102</v>
      </c>
      <c r="BW7" s="24" t="s">
        <v>102</v>
      </c>
      <c r="BX7" s="24" t="s">
        <v>102</v>
      </c>
      <c r="BY7" s="24">
        <v>91.14</v>
      </c>
      <c r="BZ7" s="24">
        <v>90.69</v>
      </c>
      <c r="CA7" s="24">
        <v>99.73</v>
      </c>
      <c r="CB7" s="24" t="s">
        <v>102</v>
      </c>
      <c r="CC7" s="24" t="s">
        <v>102</v>
      </c>
      <c r="CD7" s="24" t="s">
        <v>102</v>
      </c>
      <c r="CE7" s="24">
        <v>138.77000000000001</v>
      </c>
      <c r="CF7" s="24">
        <v>146.43</v>
      </c>
      <c r="CG7" s="24" t="s">
        <v>102</v>
      </c>
      <c r="CH7" s="24" t="s">
        <v>102</v>
      </c>
      <c r="CI7" s="24" t="s">
        <v>102</v>
      </c>
      <c r="CJ7" s="24">
        <v>136.86000000000001</v>
      </c>
      <c r="CK7" s="24">
        <v>138.52000000000001</v>
      </c>
      <c r="CL7" s="24">
        <v>134.97999999999999</v>
      </c>
      <c r="CM7" s="24" t="s">
        <v>102</v>
      </c>
      <c r="CN7" s="24" t="s">
        <v>102</v>
      </c>
      <c r="CO7" s="24" t="s">
        <v>102</v>
      </c>
      <c r="CP7" s="24">
        <v>70.08</v>
      </c>
      <c r="CQ7" s="24">
        <v>70.16</v>
      </c>
      <c r="CR7" s="24" t="s">
        <v>102</v>
      </c>
      <c r="CS7" s="24" t="s">
        <v>102</v>
      </c>
      <c r="CT7" s="24" t="s">
        <v>102</v>
      </c>
      <c r="CU7" s="24">
        <v>60.78</v>
      </c>
      <c r="CV7" s="24">
        <v>59.96</v>
      </c>
      <c r="CW7" s="24">
        <v>59.99</v>
      </c>
      <c r="CX7" s="24" t="s">
        <v>102</v>
      </c>
      <c r="CY7" s="24" t="s">
        <v>102</v>
      </c>
      <c r="CZ7" s="24" t="s">
        <v>102</v>
      </c>
      <c r="DA7" s="24">
        <v>96.3</v>
      </c>
      <c r="DB7" s="24">
        <v>97.78</v>
      </c>
      <c r="DC7" s="24" t="s">
        <v>102</v>
      </c>
      <c r="DD7" s="24" t="s">
        <v>102</v>
      </c>
      <c r="DE7" s="24" t="s">
        <v>102</v>
      </c>
      <c r="DF7" s="24">
        <v>94.17</v>
      </c>
      <c r="DG7" s="24">
        <v>94.27</v>
      </c>
      <c r="DH7" s="24">
        <v>95.72</v>
      </c>
      <c r="DI7" s="24" t="s">
        <v>102</v>
      </c>
      <c r="DJ7" s="24" t="s">
        <v>102</v>
      </c>
      <c r="DK7" s="24" t="s">
        <v>102</v>
      </c>
      <c r="DL7" s="24">
        <v>4.26</v>
      </c>
      <c r="DM7" s="24">
        <v>8.0500000000000007</v>
      </c>
      <c r="DN7" s="24" t="s">
        <v>102</v>
      </c>
      <c r="DO7" s="24" t="s">
        <v>102</v>
      </c>
      <c r="DP7" s="24" t="s">
        <v>102</v>
      </c>
      <c r="DQ7" s="24">
        <v>23.25</v>
      </c>
      <c r="DR7" s="24">
        <v>25.2</v>
      </c>
      <c r="DS7" s="24">
        <v>38.17</v>
      </c>
      <c r="DT7" s="24" t="s">
        <v>102</v>
      </c>
      <c r="DU7" s="24" t="s">
        <v>102</v>
      </c>
      <c r="DV7" s="24" t="s">
        <v>102</v>
      </c>
      <c r="DW7" s="24">
        <v>4.88</v>
      </c>
      <c r="DX7" s="24">
        <v>4.8600000000000003</v>
      </c>
      <c r="DY7" s="24" t="s">
        <v>102</v>
      </c>
      <c r="DZ7" s="24" t="s">
        <v>102</v>
      </c>
      <c r="EA7" s="24" t="s">
        <v>102</v>
      </c>
      <c r="EB7" s="24">
        <v>1.06</v>
      </c>
      <c r="EC7" s="24">
        <v>2.02</v>
      </c>
      <c r="ED7" s="24">
        <v>6.54</v>
      </c>
      <c r="EE7" s="24" t="s">
        <v>102</v>
      </c>
      <c r="EF7" s="24" t="s">
        <v>102</v>
      </c>
      <c r="EG7" s="24" t="s">
        <v>102</v>
      </c>
      <c r="EH7" s="24">
        <v>0.22</v>
      </c>
      <c r="EI7" s="24">
        <v>0.03</v>
      </c>
      <c r="EJ7" s="24" t="s">
        <v>102</v>
      </c>
      <c r="EK7" s="24" t="s">
        <v>102</v>
      </c>
      <c r="EL7" s="24" t="s">
        <v>102</v>
      </c>
      <c r="EM7" s="24">
        <v>0.08</v>
      </c>
      <c r="EN7" s="24">
        <v>0.24</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2023-01-20T08:28:26Z</cp:lastPrinted>
  <dcterms:created xsi:type="dcterms:W3CDTF">2023-01-12T23:31:43Z</dcterms:created>
  <dcterms:modified xsi:type="dcterms:W3CDTF">2023-03-01T01:52:36Z</dcterms:modified>
  <cp:category/>
</cp:coreProperties>
</file>