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oor-server\profiles$\10920\デスクトップ\06公共下水道\"/>
    </mc:Choice>
  </mc:AlternateContent>
  <workbookProtection workbookAlgorithmName="SHA-512" workbookHashValue="0hlJEKb0znDFGeDZO37ySgaA+fQs3oqpjdytokyj9tfrsP9QKXxbX0o0WVJJggRRKEuSTm+qOSQRscDPDYX6Bg==" workbookSaltValue="2uoL4jweFMO875Yt5erA9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<sst xmlns="http://schemas.openxmlformats.org/spreadsheetml/2006/main" count="319" uniqueCount="118">
  <si>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</si>
  <si>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</si>
  <si>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</si>
  <si>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</si>
  <si>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</si>
  <si>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</si>
  <si>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</si>
  <si>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</si>
  <si>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</si>
  <si>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</si>
  <si>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</si>
  <si>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</si>
  <si>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</si>
  <si>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</si>
  <si>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</si>
  <si>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</si>
  <si>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</si>
  <si>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</si>
  <si>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</si>
  <si>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</si>
  <si>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</si>
  <si>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</si>
  <si>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</si>
  <si>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</si>
  <si>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</si>
  <si>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</si>
  <si>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</si>
  <si>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</si>
  <si>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</si>
  <si>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</si>
  <si>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</si>
  <si>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</si>
  <si>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</si>
  <si>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</si>
  <si>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</si>
  <si>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</si>
  <si>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</si>
  <si>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</si>
  <si>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</si>
  <si>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</si>
  <si>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</si>
  <si>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</si>
  <si>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</si>
  <si>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</si>
  <si>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</si>
  <si>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</si>
  <si>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</si>
  <si>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</si>
  <si>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</si>
  <si>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</si>
  <si>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</si>
  <si>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</si>
  <si>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</si>
  <si>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</si>
  <si>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</si>
  <si>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</si>
  <si>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</si>
  <si>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</si>
  <si>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</si>
  <si>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</si>
  <si>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</si>
  <si>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</si>
  <si>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</si>
  <si>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</si>
  <si>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</si>
  <si>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</si>
  <si>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</si>
  <si>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</si>
  <si>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</si>
  <si>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</si>
  <si>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</si>
  <si>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</si>
  <si>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</si>
  <si>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</si>
  <si>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</si>
  <si>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</si>
  <si>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</si>
  <si>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</si>
  <si>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</si>
  <si>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</si>
  <si>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</si>
  <si>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</si>
  <si>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</si>
  <si>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</si>
  <si>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</si>
  <si>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</si>
  <si>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</si>
  <si>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</si>
  <si>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</si>
  <si>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</si>
  <si>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</si>
  <si>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</si>
  <si>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</si>
  <si>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</si>
  <si>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</si>
  <si>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</si>
  <si>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日進市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</si>
  <si>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</si>
  <si>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</si>
  <si>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</si>
  <si>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</si>
  <si>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</si>
  <si>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</si>
  <si>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</si>
  <si>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</si>
  <si>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</si>
  <si>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</si>
  <si>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</si>
  <si>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</si>
  <si>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</si>
  <si>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</si>
  <si>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</si>
  <si>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</si>
  <si>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</si>
  <si>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</si>
  <si>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①経常収支比率は、類似団体平均値を上回り、100％以上を確保した。ただし、一般会計からの繰入金に依存した経営となっているため、下水道使用料の確保と事業の効率化を進めていく必要がある。
③流動比率は、類似団体平均値を大きく下回っている。建設財源に充てられた企業債の償還の影響が大きいため、整備地域の接続率を高め、下水道使用料等の現金収入の更なる確保が必要である。
④企業債残高対事業規模比率は、浄化センター整備等による起債規模が大きい時期の償還が完了していないため、類似団体平均値を大きく上回っているが、近年の起債規模は減少しており、比率は減少する見込みである。
⑤経費回収率は、目標とすべき100％を下回っている。下水道使用料の改定の必要性の検証を行うとともに、包括的民間委託の範囲拡大等による経費削減が必要となる。
⑥汚水処理原価は、類似団体平均値をやや上回る結果であるため、令和４年度開始を予定している浄化槽汚泥等受入による施設共同利用を実施することで、施設利用の効率化による経費削減等に取り組んでいく予定である。
⑦施設利用率は、類似団体平均値を上回っており、下水道整備区域の拡大を継続しているため、利用率は上昇する見込みである。
⑧水洗化率は、類似団体平均値をやや上回っており、接続依頼等の普及啓発活動を今後も継続していく予定である。</t>
    <rPh sb="1" eb="3">
      <t>ケイジョウ</t>
    </rPh>
    <rPh sb="3" eb="5">
      <t>シュウシ</t>
    </rPh>
    <rPh sb="5" eb="7">
      <t>ヒリツ</t>
    </rPh>
    <rPh sb="9" eb="11">
      <t>ルイジ</t>
    </rPh>
    <rPh sb="11" eb="13">
      <t>ダンタイ</t>
    </rPh>
    <rPh sb="13" eb="15">
      <t>ヘイキン</t>
    </rPh>
    <rPh sb="15" eb="16">
      <t>アタイ</t>
    </rPh>
    <rPh sb="17" eb="19">
      <t>ウワマワ</t>
    </rPh>
    <rPh sb="25" eb="27">
      <t>イジョウ</t>
    </rPh>
    <rPh sb="28" eb="30">
      <t>カクホ</t>
    </rPh>
    <rPh sb="37" eb="39">
      <t>イッパン</t>
    </rPh>
    <rPh sb="39" eb="41">
      <t>カイケイ</t>
    </rPh>
    <rPh sb="44" eb="46">
      <t>クリイレ</t>
    </rPh>
    <rPh sb="46" eb="47">
      <t>キン</t>
    </rPh>
    <rPh sb="48" eb="50">
      <t>イゾン</t>
    </rPh>
    <rPh sb="52" eb="54">
      <t>ケイエイ</t>
    </rPh>
    <rPh sb="63" eb="66">
      <t>ゲスイドウ</t>
    </rPh>
    <rPh sb="66" eb="69">
      <t>シヨウリョウ</t>
    </rPh>
    <rPh sb="70" eb="72">
      <t>カクホ</t>
    </rPh>
    <rPh sb="73" eb="75">
      <t>ジギョウ</t>
    </rPh>
    <rPh sb="76" eb="79">
      <t>コウリツカ</t>
    </rPh>
    <rPh sb="80" eb="81">
      <t>スス</t>
    </rPh>
    <rPh sb="85" eb="87">
      <t>ヒツヨウ</t>
    </rPh>
    <rPh sb="93" eb="95">
      <t>リュウドウ</t>
    </rPh>
    <rPh sb="95" eb="97">
      <t>ヒリツ</t>
    </rPh>
    <rPh sb="99" eb="101">
      <t>ルイジ</t>
    </rPh>
    <rPh sb="101" eb="103">
      <t>ダンタイ</t>
    </rPh>
    <rPh sb="103" eb="105">
      <t>ヘイキン</t>
    </rPh>
    <rPh sb="105" eb="106">
      <t>アタイ</t>
    </rPh>
    <rPh sb="107" eb="108">
      <t>オオ</t>
    </rPh>
    <rPh sb="110" eb="112">
      <t>シタマワ</t>
    </rPh>
    <rPh sb="119" eb="121">
      <t>ザイゲン</t>
    </rPh>
    <rPh sb="122" eb="123">
      <t>ア</t>
    </rPh>
    <rPh sb="127" eb="129">
      <t>キギョウ</t>
    </rPh>
    <rPh sb="131" eb="133">
      <t>ショウカン</t>
    </rPh>
    <rPh sb="134" eb="136">
      <t>エイキョウ</t>
    </rPh>
    <rPh sb="137" eb="138">
      <t>オオ</t>
    </rPh>
    <rPh sb="143" eb="145">
      <t>セイビ</t>
    </rPh>
    <rPh sb="145" eb="147">
      <t>チイキ</t>
    </rPh>
    <rPh sb="148" eb="150">
      <t>セツゾク</t>
    </rPh>
    <rPh sb="150" eb="151">
      <t>リツ</t>
    </rPh>
    <rPh sb="152" eb="153">
      <t>タカ</t>
    </rPh>
    <rPh sb="155" eb="158">
      <t>ゲスイドウ</t>
    </rPh>
    <rPh sb="158" eb="161">
      <t>シヨウリョウ</t>
    </rPh>
    <rPh sb="161" eb="162">
      <t>トウ</t>
    </rPh>
    <rPh sb="163" eb="165">
      <t>ゲンキン</t>
    </rPh>
    <rPh sb="165" eb="167">
      <t>シュウニュウ</t>
    </rPh>
    <rPh sb="168" eb="169">
      <t>サラ</t>
    </rPh>
    <rPh sb="171" eb="173">
      <t>カクホ</t>
    </rPh>
    <rPh sb="174" eb="176">
      <t>ヒツヨウ</t>
    </rPh>
    <rPh sb="182" eb="184">
      <t>キギョウ</t>
    </rPh>
    <rPh sb="184" eb="185">
      <t>サイ</t>
    </rPh>
    <rPh sb="185" eb="187">
      <t>ザンダカ</t>
    </rPh>
    <rPh sb="187" eb="188">
      <t>タイ</t>
    </rPh>
    <rPh sb="188" eb="190">
      <t>ジギョウ</t>
    </rPh>
    <rPh sb="190" eb="192">
      <t>キボ</t>
    </rPh>
    <rPh sb="192" eb="194">
      <t>ヒリツ</t>
    </rPh>
    <rPh sb="196" eb="198">
      <t>ジョウカ</t>
    </rPh>
    <rPh sb="202" eb="204">
      <t>セイビ</t>
    </rPh>
    <rPh sb="204" eb="205">
      <t>トウ</t>
    </rPh>
    <rPh sb="208" eb="210">
      <t>キサイ</t>
    </rPh>
    <rPh sb="210" eb="212">
      <t>キボ</t>
    </rPh>
    <rPh sb="213" eb="214">
      <t>オオ</t>
    </rPh>
    <rPh sb="216" eb="218">
      <t>ジキ</t>
    </rPh>
    <rPh sb="219" eb="221">
      <t>ショウカン</t>
    </rPh>
    <rPh sb="222" eb="224">
      <t>カンリョウ</t>
    </rPh>
    <rPh sb="232" eb="234">
      <t>ルイジ</t>
    </rPh>
    <rPh sb="234" eb="236">
      <t>ダンタイ</t>
    </rPh>
    <rPh sb="236" eb="238">
      <t>ヘイキン</t>
    </rPh>
    <rPh sb="238" eb="239">
      <t>アタイ</t>
    </rPh>
    <rPh sb="240" eb="241">
      <t>オオ</t>
    </rPh>
    <rPh sb="243" eb="245">
      <t>ウワマワ</t>
    </rPh>
    <rPh sb="251" eb="253">
      <t>キンネン</t>
    </rPh>
    <rPh sb="254" eb="256">
      <t>キサイ</t>
    </rPh>
    <rPh sb="256" eb="258">
      <t>キボ</t>
    </rPh>
    <rPh sb="259" eb="261">
      <t>ゲンショウ</t>
    </rPh>
    <rPh sb="266" eb="268">
      <t>ヒリツ</t>
    </rPh>
    <rPh sb="269" eb="271">
      <t>ゲンショウ</t>
    </rPh>
    <rPh sb="273" eb="275">
      <t>ミコ</t>
    </rPh>
    <rPh sb="282" eb="284">
      <t>ケイヒ</t>
    </rPh>
    <rPh sb="284" eb="286">
      <t>カイシュウ</t>
    </rPh>
    <rPh sb="286" eb="287">
      <t>リツ</t>
    </rPh>
    <rPh sb="289" eb="291">
      <t>モクヒョウ</t>
    </rPh>
    <rPh sb="300" eb="302">
      <t>シタマワ</t>
    </rPh>
    <rPh sb="307" eb="310">
      <t>ゲスイドウ</t>
    </rPh>
    <rPh sb="310" eb="313">
      <t>シヨウリョウ</t>
    </rPh>
    <rPh sb="314" eb="316">
      <t>カイテイ</t>
    </rPh>
    <rPh sb="317" eb="320">
      <t>ヒツヨウセイ</t>
    </rPh>
    <rPh sb="321" eb="323">
      <t>ケンショウ</t>
    </rPh>
    <rPh sb="324" eb="325">
      <t>オコナ</t>
    </rPh>
    <rPh sb="331" eb="333">
      <t>ホウカツ</t>
    </rPh>
    <rPh sb="333" eb="334">
      <t>テキ</t>
    </rPh>
    <rPh sb="334" eb="336">
      <t>ミンカン</t>
    </rPh>
    <rPh sb="336" eb="338">
      <t>イタク</t>
    </rPh>
    <rPh sb="339" eb="341">
      <t>ハンイ</t>
    </rPh>
    <rPh sb="341" eb="343">
      <t>カクダイ</t>
    </rPh>
    <rPh sb="343" eb="344">
      <t>トウ</t>
    </rPh>
    <rPh sb="347" eb="349">
      <t>ケイヒ</t>
    </rPh>
    <rPh sb="349" eb="351">
      <t>サクゲン</t>
    </rPh>
    <rPh sb="352" eb="354">
      <t>ヒツヨウ</t>
    </rPh>
    <rPh sb="360" eb="362">
      <t>オスイ</t>
    </rPh>
    <rPh sb="362" eb="364">
      <t>ショリ</t>
    </rPh>
    <rPh sb="364" eb="366">
      <t>ゲンカ</t>
    </rPh>
    <rPh sb="368" eb="370">
      <t>ルイジ</t>
    </rPh>
    <rPh sb="370" eb="372">
      <t>ダンタイ</t>
    </rPh>
    <rPh sb="372" eb="374">
      <t>ヘイキン</t>
    </rPh>
    <rPh sb="374" eb="375">
      <t>アタイ</t>
    </rPh>
    <rPh sb="378" eb="380">
      <t>ウワマワ</t>
    </rPh>
    <rPh sb="381" eb="383">
      <t>ケッカ</t>
    </rPh>
    <rPh sb="389" eb="391">
      <t>レイワ</t>
    </rPh>
    <rPh sb="392" eb="394">
      <t>ネンド</t>
    </rPh>
    <rPh sb="394" eb="396">
      <t>カイシ</t>
    </rPh>
    <rPh sb="397" eb="399">
      <t>ヨテイ</t>
    </rPh>
    <rPh sb="403" eb="405">
      <t>ジョウカ</t>
    </rPh>
    <rPh sb="405" eb="406">
      <t>ソウ</t>
    </rPh>
    <rPh sb="406" eb="408">
      <t>オデイ</t>
    </rPh>
    <rPh sb="408" eb="409">
      <t>トウ</t>
    </rPh>
    <rPh sb="409" eb="411">
      <t>ウケイレ</t>
    </rPh>
    <rPh sb="414" eb="416">
      <t>シセツ</t>
    </rPh>
    <rPh sb="416" eb="418">
      <t>キョウドウ</t>
    </rPh>
    <rPh sb="418" eb="420">
      <t>リヨウ</t>
    </rPh>
    <rPh sb="421" eb="423">
      <t>ジッシ</t>
    </rPh>
    <rPh sb="429" eb="431">
      <t>シセツ</t>
    </rPh>
    <rPh sb="431" eb="433">
      <t>リヨウ</t>
    </rPh>
    <rPh sb="434" eb="436">
      <t>コウリツ</t>
    </rPh>
    <rPh sb="436" eb="437">
      <t>バ</t>
    </rPh>
    <rPh sb="440" eb="442">
      <t>ケイヒ</t>
    </rPh>
    <rPh sb="442" eb="444">
      <t>サクゲン</t>
    </rPh>
    <rPh sb="444" eb="445">
      <t>トウ</t>
    </rPh>
    <rPh sb="446" eb="447">
      <t>ト</t>
    </rPh>
    <rPh sb="448" eb="449">
      <t>ク</t>
    </rPh>
    <rPh sb="453" eb="455">
      <t>ヨテイ</t>
    </rPh>
    <rPh sb="461" eb="463">
      <t>シセツ</t>
    </rPh>
    <rPh sb="463" eb="465">
      <t>リヨウ</t>
    </rPh>
    <rPh sb="465" eb="466">
      <t>リツ</t>
    </rPh>
    <rPh sb="468" eb="470">
      <t>ルイジ</t>
    </rPh>
    <rPh sb="470" eb="472">
      <t>ダンタイ</t>
    </rPh>
    <rPh sb="472" eb="474">
      <t>ヘイキン</t>
    </rPh>
    <rPh sb="474" eb="475">
      <t>アタイ</t>
    </rPh>
    <rPh sb="476" eb="478">
      <t>ウワマワ</t>
    </rPh>
    <rPh sb="483" eb="486">
      <t>ゲスイドウ</t>
    </rPh>
    <rPh sb="486" eb="488">
      <t>セイビ</t>
    </rPh>
    <rPh sb="488" eb="490">
      <t>クイキ</t>
    </rPh>
    <rPh sb="491" eb="493">
      <t>カクダイ</t>
    </rPh>
    <rPh sb="494" eb="496">
      <t>ケイゾク</t>
    </rPh>
    <rPh sb="503" eb="506">
      <t>リヨウリツ</t>
    </rPh>
    <rPh sb="507" eb="509">
      <t>ジョウショウ</t>
    </rPh>
    <rPh sb="511" eb="513">
      <t>ミコ</t>
    </rPh>
    <rPh sb="520" eb="523">
      <t>スイセンカ</t>
    </rPh>
    <rPh sb="523" eb="524">
      <t>リツ</t>
    </rPh>
    <rPh sb="526" eb="528">
      <t>ルイジ</t>
    </rPh>
    <rPh sb="528" eb="530">
      <t>ダンタイ</t>
    </rPh>
    <rPh sb="530" eb="532">
      <t>ヘイキン</t>
    </rPh>
    <rPh sb="532" eb="533">
      <t>アタイ</t>
    </rPh>
    <rPh sb="536" eb="538">
      <t>ウワマワ</t>
    </rPh>
    <rPh sb="543" eb="545">
      <t>セツゾク</t>
    </rPh>
    <rPh sb="545" eb="547">
      <t>イライ</t>
    </rPh>
    <rPh sb="547" eb="548">
      <t>トウ</t>
    </rPh>
    <rPh sb="549" eb="551">
      <t>フキュウ</t>
    </rPh>
    <rPh sb="551" eb="553">
      <t>ケイハツ</t>
    </rPh>
    <rPh sb="553" eb="555">
      <t>カツドウ</t>
    </rPh>
    <rPh sb="556" eb="558">
      <t>コンゴ</t>
    </rPh>
    <rPh sb="559" eb="561">
      <t>ケイゾク</t>
    </rPh>
    <rPh sb="565" eb="567">
      <t>ヨテイ</t>
    </rPh>
    <phoneticPr fontId="4"/>
  </si>
  <si>
    <t>①有形固定資産減価償却率は、類似団体平均を下回っており、老朽化度合は低い状況である。
②管渠老朽化率は、供用開始（平成元年度）前に民間開発で整備された管渠の受贈を受けているため、類似団体平均値を上回っており、順次改築・更新を行う予定である。
③管渠改善率は、類似団体平均値を上回っており、今後もストックマネジメント計画に基づく計画的な老朽化対策を進めていく予定である。
また、本年度から地方公営企業法の財務適用をしたため、比較対象とする過年度数値が、全項目で非表示となっている。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1" eb="23">
      <t>シタマワ</t>
    </rPh>
    <rPh sb="28" eb="31">
      <t>ロウキュウカ</t>
    </rPh>
    <rPh sb="31" eb="33">
      <t>ドアイ</t>
    </rPh>
    <rPh sb="34" eb="35">
      <t>ヒク</t>
    </rPh>
    <rPh sb="36" eb="38">
      <t>ジョウキョウ</t>
    </rPh>
    <rPh sb="44" eb="46">
      <t>カンキョ</t>
    </rPh>
    <rPh sb="46" eb="49">
      <t>ロウキュウカ</t>
    </rPh>
    <rPh sb="49" eb="50">
      <t>リツ</t>
    </rPh>
    <rPh sb="52" eb="54">
      <t>キョウヨウ</t>
    </rPh>
    <rPh sb="54" eb="56">
      <t>カイシ</t>
    </rPh>
    <rPh sb="57" eb="59">
      <t>ヘイセイ</t>
    </rPh>
    <rPh sb="59" eb="60">
      <t>モト</t>
    </rPh>
    <rPh sb="60" eb="62">
      <t>ネンド</t>
    </rPh>
    <rPh sb="63" eb="64">
      <t>マエ</t>
    </rPh>
    <rPh sb="65" eb="67">
      <t>ミンカン</t>
    </rPh>
    <rPh sb="67" eb="69">
      <t>カイハツ</t>
    </rPh>
    <rPh sb="70" eb="72">
      <t>セイビ</t>
    </rPh>
    <rPh sb="75" eb="77">
      <t>カンキョ</t>
    </rPh>
    <rPh sb="78" eb="80">
      <t>ジュゾウ</t>
    </rPh>
    <rPh sb="81" eb="82">
      <t>ウ</t>
    </rPh>
    <rPh sb="89" eb="91">
      <t>ルイジ</t>
    </rPh>
    <rPh sb="91" eb="93">
      <t>ダンタイ</t>
    </rPh>
    <rPh sb="93" eb="95">
      <t>ヘイキン</t>
    </rPh>
    <rPh sb="95" eb="96">
      <t>アタイ</t>
    </rPh>
    <rPh sb="97" eb="99">
      <t>ウワマワ</t>
    </rPh>
    <rPh sb="104" eb="106">
      <t>ジュンジ</t>
    </rPh>
    <rPh sb="106" eb="108">
      <t>カイチク</t>
    </rPh>
    <rPh sb="109" eb="111">
      <t>コウシン</t>
    </rPh>
    <rPh sb="112" eb="113">
      <t>オコナ</t>
    </rPh>
    <rPh sb="114" eb="116">
      <t>ヨテイ</t>
    </rPh>
    <rPh sb="122" eb="124">
      <t>カンキョ</t>
    </rPh>
    <rPh sb="124" eb="126">
      <t>カイゼン</t>
    </rPh>
    <rPh sb="126" eb="127">
      <t>リツ</t>
    </rPh>
    <rPh sb="129" eb="131">
      <t>ルイジ</t>
    </rPh>
    <rPh sb="131" eb="133">
      <t>ダンタイ</t>
    </rPh>
    <rPh sb="133" eb="135">
      <t>ヘイキン</t>
    </rPh>
    <rPh sb="135" eb="136">
      <t>アタイ</t>
    </rPh>
    <rPh sb="137" eb="139">
      <t>ウワマワ</t>
    </rPh>
    <rPh sb="144" eb="146">
      <t>コンゴ</t>
    </rPh>
    <rPh sb="157" eb="159">
      <t>ケイカク</t>
    </rPh>
    <rPh sb="160" eb="161">
      <t>モト</t>
    </rPh>
    <rPh sb="163" eb="166">
      <t>ケイカクテキ</t>
    </rPh>
    <rPh sb="167" eb="170">
      <t>ロウキュウカ</t>
    </rPh>
    <rPh sb="170" eb="172">
      <t>タイサク</t>
    </rPh>
    <rPh sb="173" eb="174">
      <t>スス</t>
    </rPh>
    <rPh sb="178" eb="180">
      <t>ヨテイ</t>
    </rPh>
    <rPh sb="189" eb="192">
      <t>ホンネンド</t>
    </rPh>
    <rPh sb="194" eb="196">
      <t>チホウ</t>
    </rPh>
    <rPh sb="196" eb="198">
      <t>コウエイ</t>
    </rPh>
    <rPh sb="198" eb="200">
      <t>キギョウ</t>
    </rPh>
    <rPh sb="200" eb="201">
      <t>ホウ</t>
    </rPh>
    <rPh sb="202" eb="204">
      <t>ザイム</t>
    </rPh>
    <rPh sb="204" eb="206">
      <t>テキヨウ</t>
    </rPh>
    <rPh sb="212" eb="214">
      <t>ヒカク</t>
    </rPh>
    <rPh sb="214" eb="216">
      <t>タイショウ</t>
    </rPh>
    <rPh sb="222" eb="224">
      <t>スウチ</t>
    </rPh>
    <rPh sb="226" eb="227">
      <t>ゼン</t>
    </rPh>
    <rPh sb="227" eb="229">
      <t>コウモク</t>
    </rPh>
    <rPh sb="230" eb="231">
      <t>ヒ</t>
    </rPh>
    <rPh sb="231" eb="233">
      <t>ヒョウジ</t>
    </rPh>
    <phoneticPr fontId="4"/>
  </si>
  <si>
    <t>一般会計からの繰入金に依存した経営状態となっているため、経営戦略に基づき、適正な下水道使用料の確保と経費削減を実施し、経費回収率を向上させる必要がある。
下水道整備の拡大は引き続き行う予定であるため、接続率向上による下水道使用料の増加に努めるとともに、適正な下水道使用料水準の検証を実施する必要がある。
また、南部浄化センター・マンホールポンプ維持管理業務への包括的民間委託の導入、浄化槽汚泥等受入による施設共同利用を令和４年度から実施することで更なる経費削減につなげ、効率的かつ安定性の高い事業経営を目指す。
（令和２年度経営戦略策定済・令和７年度経営戦略見直し予定）</t>
    <rPh sb="0" eb="2">
      <t>イッパン</t>
    </rPh>
    <rPh sb="2" eb="4">
      <t>カイケイ</t>
    </rPh>
    <rPh sb="7" eb="9">
      <t>クリイレ</t>
    </rPh>
    <rPh sb="9" eb="10">
      <t>キン</t>
    </rPh>
    <rPh sb="11" eb="13">
      <t>イゾン</t>
    </rPh>
    <rPh sb="15" eb="17">
      <t>ケイエイ</t>
    </rPh>
    <rPh sb="17" eb="19">
      <t>ジョウタイ</t>
    </rPh>
    <rPh sb="28" eb="30">
      <t>ケイエイ</t>
    </rPh>
    <rPh sb="30" eb="32">
      <t>センリャク</t>
    </rPh>
    <rPh sb="33" eb="34">
      <t>モト</t>
    </rPh>
    <rPh sb="37" eb="39">
      <t>テキセイ</t>
    </rPh>
    <rPh sb="40" eb="43">
      <t>ゲスイドウ</t>
    </rPh>
    <rPh sb="43" eb="45">
      <t>シヨウ</t>
    </rPh>
    <rPh sb="77" eb="80">
      <t>ゲスイドウ</t>
    </rPh>
    <rPh sb="80" eb="82">
      <t>セイビ</t>
    </rPh>
    <rPh sb="83" eb="85">
      <t>カクダイ</t>
    </rPh>
    <rPh sb="86" eb="87">
      <t>ヒ</t>
    </rPh>
    <rPh sb="88" eb="89">
      <t>ツヅ</t>
    </rPh>
    <rPh sb="90" eb="91">
      <t>オコナ</t>
    </rPh>
    <rPh sb="92" eb="94">
      <t>ヨテイ</t>
    </rPh>
    <rPh sb="100" eb="102">
      <t>セツゾク</t>
    </rPh>
    <rPh sb="102" eb="103">
      <t>リツ</t>
    </rPh>
    <rPh sb="103" eb="105">
      <t>コウジョウ</t>
    </rPh>
    <rPh sb="108" eb="111">
      <t>ゲスイドウ</t>
    </rPh>
    <rPh sb="111" eb="114">
      <t>シヨウリョウ</t>
    </rPh>
    <rPh sb="115" eb="117">
      <t>ゾウカ</t>
    </rPh>
    <rPh sb="118" eb="119">
      <t>ツト</t>
    </rPh>
    <rPh sb="126" eb="128">
      <t>テキセイ</t>
    </rPh>
    <rPh sb="129" eb="132">
      <t>ゲスイドウ</t>
    </rPh>
    <rPh sb="132" eb="135">
      <t>シヨウリョウ</t>
    </rPh>
    <rPh sb="135" eb="137">
      <t>スイジュン</t>
    </rPh>
    <rPh sb="138" eb="140">
      <t>ケンショウ</t>
    </rPh>
    <rPh sb="141" eb="143">
      <t>ジッシ</t>
    </rPh>
    <rPh sb="145" eb="147">
      <t>ヒツヨウ</t>
    </rPh>
    <rPh sb="155" eb="157">
      <t>ナンブ</t>
    </rPh>
    <rPh sb="157" eb="159">
      <t>ジョウカ</t>
    </rPh>
    <rPh sb="172" eb="174">
      <t>イジ</t>
    </rPh>
    <rPh sb="174" eb="176">
      <t>カンリ</t>
    </rPh>
    <rPh sb="176" eb="178">
      <t>ギョウム</t>
    </rPh>
    <rPh sb="180" eb="182">
      <t>ホウカツ</t>
    </rPh>
    <rPh sb="182" eb="183">
      <t>テキ</t>
    </rPh>
    <rPh sb="183" eb="185">
      <t>ミンカン</t>
    </rPh>
    <rPh sb="185" eb="187">
      <t>イタク</t>
    </rPh>
    <rPh sb="188" eb="190">
      <t>ドウニュウ</t>
    </rPh>
    <rPh sb="209" eb="211">
      <t>レイワ</t>
    </rPh>
    <rPh sb="212" eb="214">
      <t>ネンド</t>
    </rPh>
    <rPh sb="216" eb="218">
      <t>ジッシ</t>
    </rPh>
    <rPh sb="223" eb="224">
      <t>サラ</t>
    </rPh>
    <rPh sb="226" eb="228">
      <t>ケイヒ</t>
    </rPh>
    <rPh sb="228" eb="230">
      <t>サクゲン</t>
    </rPh>
    <rPh sb="235" eb="238">
      <t>コウリツテキ</t>
    </rPh>
    <rPh sb="240" eb="243">
      <t>アンテイセイ</t>
    </rPh>
    <rPh sb="244" eb="245">
      <t>タカ</t>
    </rPh>
    <rPh sb="246" eb="248">
      <t>ジギョウ</t>
    </rPh>
    <rPh sb="248" eb="250">
      <t>ケイエイ</t>
    </rPh>
    <rPh sb="251" eb="253">
      <t>メザ</t>
    </rPh>
    <rPh sb="257" eb="259">
      <t>レイワ</t>
    </rPh>
    <rPh sb="260" eb="262">
      <t>ネンド</t>
    </rPh>
    <rPh sb="262" eb="264">
      <t>ケイエイ</t>
    </rPh>
    <rPh sb="264" eb="266">
      <t>センリャク</t>
    </rPh>
    <rPh sb="266" eb="268">
      <t>サクテイ</t>
    </rPh>
    <rPh sb="268" eb="269">
      <t>スミ</t>
    </rPh>
    <rPh sb="270" eb="272">
      <t>レイワ</t>
    </rPh>
    <rPh sb="273" eb="275">
      <t>ネンド</t>
    </rPh>
    <rPh sb="275" eb="277">
      <t>ケイエイ</t>
    </rPh>
    <rPh sb="277" eb="279">
      <t>センリャク</t>
    </rPh>
    <rPh sb="279" eb="281">
      <t>ミナオ</t>
    </rPh>
    <rPh sb="282" eb="28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</si>
</sst>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0.22</c:v>
                </c:pt>
              </c:numCache>
            </c:numRef>
          </c:val>
          <c:extLst>
            <c:ext xmlns:c16="http://schemas.microsoft.com/office/drawing/2014/chart" uri="{C3380CC4-5D6E-409C-BE32-E72D297353CC}">
              <c16:uniqueId val="{00000000-C730-455A-BF9F-526AA8ECD8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C730-455A-BF9F-526AA8ECD8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70.08</c:v>
                </c:pt>
              </c:numCache>
            </c:numRef>
          </c:val>
          <c:extLst>
            <c:ext xmlns:c16="http://schemas.microsoft.com/office/drawing/2014/chart" uri="{C3380CC4-5D6E-409C-BE32-E72D297353CC}">
              <c16:uniqueId val="{00000000-4F20-4F22-893D-06E7F79CE5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60.78</c:v>
                </c:pt>
              </c:numCache>
            </c:numRef>
          </c:val>
          <c:smooth val="0"/>
          <c:extLst>
            <c:ext xmlns:c16="http://schemas.microsoft.com/office/drawing/2014/chart" uri="{C3380CC4-5D6E-409C-BE32-E72D297353CC}">
              <c16:uniqueId val="{00000001-4F20-4F22-893D-06E7F79CE5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96.3</c:v>
                </c:pt>
              </c:numCache>
            </c:numRef>
          </c:val>
          <c:extLst>
            <c:ext xmlns:c16="http://schemas.microsoft.com/office/drawing/2014/chart" uri="{C3380CC4-5D6E-409C-BE32-E72D297353CC}">
              <c16:uniqueId val="{00000000-910D-43CF-AE92-C93475A67C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94.17</c:v>
                </c:pt>
              </c:numCache>
            </c:numRef>
          </c:val>
          <c:smooth val="0"/>
          <c:extLst>
            <c:ext xmlns:c16="http://schemas.microsoft.com/office/drawing/2014/chart" uri="{C3380CC4-5D6E-409C-BE32-E72D297353CC}">
              <c16:uniqueId val="{00000001-910D-43CF-AE92-C93475A67C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107.01</c:v>
                </c:pt>
              </c:numCache>
            </c:numRef>
          </c:val>
          <c:extLst>
            <c:ext xmlns:c16="http://schemas.microsoft.com/office/drawing/2014/chart" uri="{C3380CC4-5D6E-409C-BE32-E72D297353CC}">
              <c16:uniqueId val="{00000000-D4A4-4BAB-8D3C-C692524A63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106.67</c:v>
                </c:pt>
              </c:numCache>
            </c:numRef>
          </c:val>
          <c:smooth val="0"/>
          <c:extLst>
            <c:ext xmlns:c16="http://schemas.microsoft.com/office/drawing/2014/chart" uri="{C3380CC4-5D6E-409C-BE32-E72D297353CC}">
              <c16:uniqueId val="{00000001-D4A4-4BAB-8D3C-C692524A63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4.26</c:v>
                </c:pt>
              </c:numCache>
            </c:numRef>
          </c:val>
          <c:extLst>
            <c:ext xmlns:c16="http://schemas.microsoft.com/office/drawing/2014/chart" uri="{C3380CC4-5D6E-409C-BE32-E72D297353CC}">
              <c16:uniqueId val="{00000000-9515-4EE1-94A6-4ACFEA2312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23.25</c:v>
                </c:pt>
              </c:numCache>
            </c:numRef>
          </c:val>
          <c:smooth val="0"/>
          <c:extLst>
            <c:ext xmlns:c16="http://schemas.microsoft.com/office/drawing/2014/chart" uri="{C3380CC4-5D6E-409C-BE32-E72D297353CC}">
              <c16:uniqueId val="{00000001-9515-4EE1-94A6-4ACFEA2312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4.88</c:v>
                </c:pt>
              </c:numCache>
            </c:numRef>
          </c:val>
          <c:extLst>
            <c:ext xmlns:c16="http://schemas.microsoft.com/office/drawing/2014/chart" uri="{C3380CC4-5D6E-409C-BE32-E72D297353CC}">
              <c16:uniqueId val="{00000000-E67F-4862-8249-D2CA2918760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1.06</c:v>
                </c:pt>
              </c:numCache>
            </c:numRef>
          </c:val>
          <c:smooth val="0"/>
          <c:extLst>
            <c:ext xmlns:c16="http://schemas.microsoft.com/office/drawing/2014/chart" uri="{C3380CC4-5D6E-409C-BE32-E72D297353CC}">
              <c16:uniqueId val="{00000001-E67F-4862-8249-D2CA2918760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A1D-4DE8-A719-A9DD5E261D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3.68</c:v>
                </c:pt>
              </c:numCache>
            </c:numRef>
          </c:val>
          <c:smooth val="0"/>
          <c:extLst>
            <c:ext xmlns:c16="http://schemas.microsoft.com/office/drawing/2014/chart" uri="{C3380CC4-5D6E-409C-BE32-E72D297353CC}">
              <c16:uniqueId val="{00000001-0A1D-4DE8-A719-A9DD5E261D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33.67</c:v>
                </c:pt>
              </c:numCache>
            </c:numRef>
          </c:val>
          <c:extLst>
            <c:ext xmlns:c16="http://schemas.microsoft.com/office/drawing/2014/chart" uri="{C3380CC4-5D6E-409C-BE32-E72D297353CC}">
              <c16:uniqueId val="{00000000-7FE6-4F3A-BD56-7A92CD6B375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67.86</c:v>
                </c:pt>
              </c:numCache>
            </c:numRef>
          </c:val>
          <c:smooth val="0"/>
          <c:extLst>
            <c:ext xmlns:c16="http://schemas.microsoft.com/office/drawing/2014/chart" uri="{C3380CC4-5D6E-409C-BE32-E72D297353CC}">
              <c16:uniqueId val="{00000001-7FE6-4F3A-BD56-7A92CD6B375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1107.54</c:v>
                </c:pt>
              </c:numCache>
            </c:numRef>
          </c:val>
          <c:extLst>
            <c:ext xmlns:c16="http://schemas.microsoft.com/office/drawing/2014/chart" uri="{C3380CC4-5D6E-409C-BE32-E72D297353CC}">
              <c16:uniqueId val="{00000000-FEC3-48E2-8B8C-CC4EEB2DBD7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709.4</c:v>
                </c:pt>
              </c:numCache>
            </c:numRef>
          </c:val>
          <c:smooth val="0"/>
          <c:extLst>
            <c:ext xmlns:c16="http://schemas.microsoft.com/office/drawing/2014/chart" uri="{C3380CC4-5D6E-409C-BE32-E72D297353CC}">
              <c16:uniqueId val="{00000001-FEC3-48E2-8B8C-CC4EEB2DBD7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82.22</c:v>
                </c:pt>
              </c:numCache>
            </c:numRef>
          </c:val>
          <c:extLst>
            <c:ext xmlns:c16="http://schemas.microsoft.com/office/drawing/2014/chart" uri="{C3380CC4-5D6E-409C-BE32-E72D297353CC}">
              <c16:uniqueId val="{00000000-D8E0-4059-91E5-74D5F50B07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91.14</c:v>
                </c:pt>
              </c:numCache>
            </c:numRef>
          </c:val>
          <c:smooth val="0"/>
          <c:extLst>
            <c:ext xmlns:c16="http://schemas.microsoft.com/office/drawing/2014/chart" uri="{C3380CC4-5D6E-409C-BE32-E72D297353CC}">
              <c16:uniqueId val="{00000001-D8E0-4059-91E5-74D5F50B07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138.77000000000001</c:v>
                </c:pt>
              </c:numCache>
            </c:numRef>
          </c:val>
          <c:extLst>
            <c:ext xmlns:c16="http://schemas.microsoft.com/office/drawing/2014/chart" uri="{C3380CC4-5D6E-409C-BE32-E72D297353CC}">
              <c16:uniqueId val="{00000000-AEE5-4EAA-8256-AE9B62A6B8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136.86000000000001</c:v>
                </c:pt>
              </c:numCache>
            </c:numRef>
          </c:val>
          <c:smooth val="0"/>
          <c:extLst>
            <c:ext xmlns:c16="http://schemas.microsoft.com/office/drawing/2014/chart" uri="{C3380CC4-5D6E-409C-BE32-E72D297353CC}">
              <c16:uniqueId val="{00000001-AEE5-4EAA-8256-AE9B62A6B8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日進市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92390</v>
      </c>
      <c r="AM8" s="69"/>
      <c r="AN8" s="69"/>
      <c r="AO8" s="69"/>
      <c r="AP8" s="69"/>
      <c r="AQ8" s="69"/>
      <c r="AR8" s="69"/>
      <c r="AS8" s="69"/>
      <c r="AT8" s="68">
        <f>データ!T6</f>
        <v>34.909999999999997</v>
      </c>
      <c r="AU8" s="68"/>
      <c r="AV8" s="68"/>
      <c r="AW8" s="68"/>
      <c r="AX8" s="68"/>
      <c r="AY8" s="68"/>
      <c r="AZ8" s="68"/>
      <c r="BA8" s="68"/>
      <c r="BB8" s="68">
        <f>データ!U6</f>
        <v>2646.52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69.849999999999994</v>
      </c>
      <c r="J10" s="68"/>
      <c r="K10" s="68"/>
      <c r="L10" s="68"/>
      <c r="M10" s="68"/>
      <c r="N10" s="68"/>
      <c r="O10" s="68"/>
      <c r="P10" s="68">
        <f>データ!P6</f>
        <v>77.430000000000007</v>
      </c>
      <c r="Q10" s="68"/>
      <c r="R10" s="68"/>
      <c r="S10" s="68"/>
      <c r="T10" s="68"/>
      <c r="U10" s="68"/>
      <c r="V10" s="68"/>
      <c r="W10" s="68">
        <f>データ!Q6</f>
        <v>94.01</v>
      </c>
      <c r="X10" s="68"/>
      <c r="Y10" s="68"/>
      <c r="Z10" s="68"/>
      <c r="AA10" s="68"/>
      <c r="AB10" s="68"/>
      <c r="AC10" s="68"/>
      <c r="AD10" s="69">
        <f>データ!R6</f>
        <v>2090</v>
      </c>
      <c r="AE10" s="69"/>
      <c r="AF10" s="69"/>
      <c r="AG10" s="69"/>
      <c r="AH10" s="69"/>
      <c r="AI10" s="69"/>
      <c r="AJ10" s="69"/>
      <c r="AK10" s="2"/>
      <c r="AL10" s="69">
        <f>データ!V6</f>
        <v>71673</v>
      </c>
      <c r="AM10" s="69"/>
      <c r="AN10" s="69"/>
      <c r="AO10" s="69"/>
      <c r="AP10" s="69"/>
      <c r="AQ10" s="69"/>
      <c r="AR10" s="69"/>
      <c r="AS10" s="69"/>
      <c r="AT10" s="68">
        <f>データ!W6</f>
        <v>10.23</v>
      </c>
      <c r="AU10" s="68"/>
      <c r="AV10" s="68"/>
      <c r="AW10" s="68"/>
      <c r="AX10" s="68"/>
      <c r="AY10" s="68"/>
      <c r="AZ10" s="68"/>
      <c r="BA10" s="68"/>
      <c r="BB10" s="68">
        <f>データ!X6</f>
        <v>7006.16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JIlc+l9TTBBH/VyA2osdbuhJwl8TyKuKc96DnXAXSKR9/Z8D0OFn5kKVX+5yq4BLVhqjchJdFQhwJhssrWLRQ==" saltValue="f6iep7l5J8HrMll9hrTiQ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232301</v>
      </c>
      <c r="D6" s="33">
        <f t="shared" si="3"/>
        <v>46</v>
      </c>
      <c r="E6" s="33">
        <f t="shared" si="3"/>
        <v>17</v>
      </c>
      <c r="F6" s="33">
        <f t="shared" si="3"/>
        <v>1</v>
      </c>
      <c r="G6" s="33">
        <f t="shared" si="3"/>
        <v>0</v>
      </c>
      <c r="H6" s="33" t="str">
        <f t="shared" si="3"/>
        <v>愛知県　日進市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69.849999999999994</v>
      </c>
      <c r="P6" s="34">
        <f t="shared" si="3"/>
        <v>77.430000000000007</v>
      </c>
      <c r="Q6" s="34">
        <f t="shared" si="3"/>
        <v>94.01</v>
      </c>
      <c r="R6" s="34">
        <f t="shared" si="3"/>
        <v>2090</v>
      </c>
      <c r="S6" s="34">
        <f t="shared" si="3"/>
        <v>92390</v>
      </c>
      <c r="T6" s="34">
        <f t="shared" si="3"/>
        <v>34.909999999999997</v>
      </c>
      <c r="U6" s="34">
        <f t="shared" si="3"/>
        <v>2646.52</v>
      </c>
      <c r="V6" s="34">
        <f t="shared" si="3"/>
        <v>71673</v>
      </c>
      <c r="W6" s="34">
        <f t="shared" si="3"/>
        <v>10.23</v>
      </c>
      <c r="X6" s="34">
        <f t="shared" si="3"/>
        <v>7006.16</v>
      </c>
      <c r="Y6" s="35" t="str">
        <f>IF(Y7="",NA(),Y7)</f>
        <v>-</v>
      </c>
      <c r="Z6" s="35" t="str">
        <f t="shared" ref="Z6:AH6" si="4">IF(Z7="",NA(),Z7)</f>
        <v>-</v>
      </c>
      <c r="AA6" s="35" t="str">
        <f t="shared" si="4"/>
        <v>-</v>
      </c>
      <c r="AB6" s="35" t="str">
        <f t="shared" si="4"/>
        <v>-</v>
      </c>
      <c r="AC6" s="35">
        <f t="shared" si="4"/>
        <v>107.01</v>
      </c>
      <c r="AD6" s="35" t="str">
        <f t="shared" si="4"/>
        <v>-</v>
      </c>
      <c r="AE6" s="35" t="str">
        <f t="shared" si="4"/>
        <v>-</v>
      </c>
      <c r="AF6" s="35" t="str">
        <f t="shared" si="4"/>
        <v>-</v>
      </c>
      <c r="AG6" s="35" t="str">
        <f t="shared" si="4"/>
        <v>-</v>
      </c>
      <c r="AH6" s="35">
        <f t="shared" si="4"/>
        <v>106.67</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3.68</v>
      </c>
      <c r="AT6" s="34" t="str">
        <f>IF(AT7="","",IF(AT7="-","【-】","【"&amp;SUBSTITUTE(TEXT(AT7,"#,##0.00"),"-","△")&amp;"】"))</f>
        <v>【3.64】</v>
      </c>
      <c r="AU6" s="35" t="str">
        <f>IF(AU7="",NA(),AU7)</f>
        <v>-</v>
      </c>
      <c r="AV6" s="35" t="str">
        <f t="shared" ref="AV6:BD6" si="6">IF(AV7="",NA(),AV7)</f>
        <v>-</v>
      </c>
      <c r="AW6" s="35" t="str">
        <f t="shared" si="6"/>
        <v>-</v>
      </c>
      <c r="AX6" s="35" t="str">
        <f t="shared" si="6"/>
        <v>-</v>
      </c>
      <c r="AY6" s="35">
        <f t="shared" si="6"/>
        <v>33.67</v>
      </c>
      <c r="AZ6" s="35" t="str">
        <f t="shared" si="6"/>
        <v>-</v>
      </c>
      <c r="BA6" s="35" t="str">
        <f t="shared" si="6"/>
        <v>-</v>
      </c>
      <c r="BB6" s="35" t="str">
        <f t="shared" si="6"/>
        <v>-</v>
      </c>
      <c r="BC6" s="35" t="str">
        <f t="shared" si="6"/>
        <v>-</v>
      </c>
      <c r="BD6" s="35">
        <f t="shared" si="6"/>
        <v>67.86</v>
      </c>
      <c r="BE6" s="34" t="str">
        <f>IF(BE7="","",IF(BE7="-","【-】","【"&amp;SUBSTITUTE(TEXT(BE7,"#,##0.00"),"-","△")&amp;"】"))</f>
        <v>【67.52】</v>
      </c>
      <c r="BF6" s="35" t="str">
        <f>IF(BF7="",NA(),BF7)</f>
        <v>-</v>
      </c>
      <c r="BG6" s="35" t="str">
        <f t="shared" ref="BG6:BO6" si="7">IF(BG7="",NA(),BG7)</f>
        <v>-</v>
      </c>
      <c r="BH6" s="35" t="str">
        <f t="shared" si="7"/>
        <v>-</v>
      </c>
      <c r="BI6" s="35" t="str">
        <f t="shared" si="7"/>
        <v>-</v>
      </c>
      <c r="BJ6" s="35">
        <f t="shared" si="7"/>
        <v>1107.54</v>
      </c>
      <c r="BK6" s="35" t="str">
        <f t="shared" si="7"/>
        <v>-</v>
      </c>
      <c r="BL6" s="35" t="str">
        <f t="shared" si="7"/>
        <v>-</v>
      </c>
      <c r="BM6" s="35" t="str">
        <f t="shared" si="7"/>
        <v>-</v>
      </c>
      <c r="BN6" s="35" t="str">
        <f t="shared" si="7"/>
        <v>-</v>
      </c>
      <c r="BO6" s="35">
        <f t="shared" si="7"/>
        <v>709.4</v>
      </c>
      <c r="BP6" s="34" t="str">
        <f>IF(BP7="","",IF(BP7="-","【-】","【"&amp;SUBSTITUTE(TEXT(BP7,"#,##0.00"),"-","△")&amp;"】"))</f>
        <v>【705.21】</v>
      </c>
      <c r="BQ6" s="35" t="str">
        <f>IF(BQ7="",NA(),BQ7)</f>
        <v>-</v>
      </c>
      <c r="BR6" s="35" t="str">
        <f t="shared" ref="BR6:BZ6" si="8">IF(BR7="",NA(),BR7)</f>
        <v>-</v>
      </c>
      <c r="BS6" s="35" t="str">
        <f t="shared" si="8"/>
        <v>-</v>
      </c>
      <c r="BT6" s="35" t="str">
        <f t="shared" si="8"/>
        <v>-</v>
      </c>
      <c r="BU6" s="35">
        <f t="shared" si="8"/>
        <v>82.22</v>
      </c>
      <c r="BV6" s="35" t="str">
        <f t="shared" si="8"/>
        <v>-</v>
      </c>
      <c r="BW6" s="35" t="str">
        <f t="shared" si="8"/>
        <v>-</v>
      </c>
      <c r="BX6" s="35" t="str">
        <f t="shared" si="8"/>
        <v>-</v>
      </c>
      <c r="BY6" s="35" t="str">
        <f t="shared" si="8"/>
        <v>-</v>
      </c>
      <c r="BZ6" s="35">
        <f t="shared" si="8"/>
        <v>91.14</v>
      </c>
      <c r="CA6" s="34" t="str">
        <f>IF(CA7="","",IF(CA7="-","【-】","【"&amp;SUBSTITUTE(TEXT(CA7,"#,##0.00"),"-","△")&amp;"】"))</f>
        <v>【98.96】</v>
      </c>
      <c r="CB6" s="35" t="str">
        <f>IF(CB7="",NA(),CB7)</f>
        <v>-</v>
      </c>
      <c r="CC6" s="35" t="str">
        <f t="shared" ref="CC6:CK6" si="9">IF(CC7="",NA(),CC7)</f>
        <v>-</v>
      </c>
      <c r="CD6" s="35" t="str">
        <f t="shared" si="9"/>
        <v>-</v>
      </c>
      <c r="CE6" s="35" t="str">
        <f t="shared" si="9"/>
        <v>-</v>
      </c>
      <c r="CF6" s="35">
        <f t="shared" si="9"/>
        <v>138.77000000000001</v>
      </c>
      <c r="CG6" s="35" t="str">
        <f t="shared" si="9"/>
        <v>-</v>
      </c>
      <c r="CH6" s="35" t="str">
        <f t="shared" si="9"/>
        <v>-</v>
      </c>
      <c r="CI6" s="35" t="str">
        <f t="shared" si="9"/>
        <v>-</v>
      </c>
      <c r="CJ6" s="35" t="str">
        <f t="shared" si="9"/>
        <v>-</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f t="shared" si="10"/>
        <v>70.08</v>
      </c>
      <c r="CR6" s="35" t="str">
        <f t="shared" si="10"/>
        <v>-</v>
      </c>
      <c r="CS6" s="35" t="str">
        <f t="shared" si="10"/>
        <v>-</v>
      </c>
      <c r="CT6" s="35" t="str">
        <f t="shared" si="10"/>
        <v>-</v>
      </c>
      <c r="CU6" s="35" t="str">
        <f t="shared" si="10"/>
        <v>-</v>
      </c>
      <c r="CV6" s="35">
        <f t="shared" si="10"/>
        <v>60.78</v>
      </c>
      <c r="CW6" s="34" t="str">
        <f>IF(CW7="","",IF(CW7="-","【-】","【"&amp;SUBSTITUTE(TEXT(CW7,"#,##0.00"),"-","△")&amp;"】"))</f>
        <v>【59.57】</v>
      </c>
      <c r="CX6" s="35" t="str">
        <f>IF(CX7="",NA(),CX7)</f>
        <v>-</v>
      </c>
      <c r="CY6" s="35" t="str">
        <f t="shared" ref="CY6:DG6" si="11">IF(CY7="",NA(),CY7)</f>
        <v>-</v>
      </c>
      <c r="CZ6" s="35" t="str">
        <f t="shared" si="11"/>
        <v>-</v>
      </c>
      <c r="DA6" s="35" t="str">
        <f t="shared" si="11"/>
        <v>-</v>
      </c>
      <c r="DB6" s="35">
        <f t="shared" si="11"/>
        <v>96.3</v>
      </c>
      <c r="DC6" s="35" t="str">
        <f t="shared" si="11"/>
        <v>-</v>
      </c>
      <c r="DD6" s="35" t="str">
        <f t="shared" si="11"/>
        <v>-</v>
      </c>
      <c r="DE6" s="35" t="str">
        <f t="shared" si="11"/>
        <v>-</v>
      </c>
      <c r="DF6" s="35" t="str">
        <f t="shared" si="11"/>
        <v>-</v>
      </c>
      <c r="DG6" s="35">
        <f t="shared" si="11"/>
        <v>94.17</v>
      </c>
      <c r="DH6" s="34" t="str">
        <f>IF(DH7="","",IF(DH7="-","【-】","【"&amp;SUBSTITUTE(TEXT(DH7,"#,##0.00"),"-","△")&amp;"】"))</f>
        <v>【95.57】</v>
      </c>
      <c r="DI6" s="35" t="str">
        <f>IF(DI7="",NA(),DI7)</f>
        <v>-</v>
      </c>
      <c r="DJ6" s="35" t="str">
        <f t="shared" ref="DJ6:DR6" si="12">IF(DJ7="",NA(),DJ7)</f>
        <v>-</v>
      </c>
      <c r="DK6" s="35" t="str">
        <f t="shared" si="12"/>
        <v>-</v>
      </c>
      <c r="DL6" s="35" t="str">
        <f t="shared" si="12"/>
        <v>-</v>
      </c>
      <c r="DM6" s="35">
        <f t="shared" si="12"/>
        <v>4.26</v>
      </c>
      <c r="DN6" s="35" t="str">
        <f t="shared" si="12"/>
        <v>-</v>
      </c>
      <c r="DO6" s="35" t="str">
        <f t="shared" si="12"/>
        <v>-</v>
      </c>
      <c r="DP6" s="35" t="str">
        <f t="shared" si="12"/>
        <v>-</v>
      </c>
      <c r="DQ6" s="35" t="str">
        <f t="shared" si="12"/>
        <v>-</v>
      </c>
      <c r="DR6" s="35">
        <f t="shared" si="12"/>
        <v>23.25</v>
      </c>
      <c r="DS6" s="34" t="str">
        <f>IF(DS7="","",IF(DS7="-","【-】","【"&amp;SUBSTITUTE(TEXT(DS7,"#,##0.00"),"-","△")&amp;"】"))</f>
        <v>【36.52】</v>
      </c>
      <c r="DT6" s="35" t="str">
        <f>IF(DT7="",NA(),DT7)</f>
        <v>-</v>
      </c>
      <c r="DU6" s="35" t="str">
        <f t="shared" ref="DU6:EC6" si="13">IF(DU7="",NA(),DU7)</f>
        <v>-</v>
      </c>
      <c r="DV6" s="35" t="str">
        <f t="shared" si="13"/>
        <v>-</v>
      </c>
      <c r="DW6" s="35" t="str">
        <f t="shared" si="13"/>
        <v>-</v>
      </c>
      <c r="DX6" s="35">
        <f t="shared" si="13"/>
        <v>4.88</v>
      </c>
      <c r="DY6" s="35" t="str">
        <f t="shared" si="13"/>
        <v>-</v>
      </c>
      <c r="DZ6" s="35" t="str">
        <f t="shared" si="13"/>
        <v>-</v>
      </c>
      <c r="EA6" s="35" t="str">
        <f t="shared" si="13"/>
        <v>-</v>
      </c>
      <c r="EB6" s="35" t="str">
        <f t="shared" si="13"/>
        <v>-</v>
      </c>
      <c r="EC6" s="35">
        <f t="shared" si="13"/>
        <v>1.06</v>
      </c>
      <c r="ED6" s="34" t="str">
        <f>IF(ED7="","",IF(ED7="-","【-】","【"&amp;SUBSTITUTE(TEXT(ED7,"#,##0.00"),"-","△")&amp;"】"))</f>
        <v>【5.72】</v>
      </c>
      <c r="EE6" s="35" t="str">
        <f>IF(EE7="",NA(),EE7)</f>
        <v>-</v>
      </c>
      <c r="EF6" s="35" t="str">
        <f t="shared" ref="EF6:EN6" si="14">IF(EF7="",NA(),EF7)</f>
        <v>-</v>
      </c>
      <c r="EG6" s="35" t="str">
        <f t="shared" si="14"/>
        <v>-</v>
      </c>
      <c r="EH6" s="35" t="str">
        <f t="shared" si="14"/>
        <v>-</v>
      </c>
      <c r="EI6" s="35">
        <f t="shared" si="14"/>
        <v>0.22</v>
      </c>
      <c r="EJ6" s="35" t="str">
        <f t="shared" si="14"/>
        <v>-</v>
      </c>
      <c r="EK6" s="35" t="str">
        <f t="shared" si="14"/>
        <v>-</v>
      </c>
      <c r="EL6" s="35" t="str">
        <f t="shared" si="14"/>
        <v>-</v>
      </c>
      <c r="EM6" s="35" t="str">
        <f t="shared" si="14"/>
        <v>-</v>
      </c>
      <c r="EN6" s="35">
        <f t="shared" si="14"/>
        <v>0.08</v>
      </c>
      <c r="EO6" s="34" t="str">
        <f>IF(EO7="","",IF(EO7="-","【-】","【"&amp;SUBSTITUTE(TEXT(EO7,"#,##0.00"),"-","△")&amp;"】"))</f>
        <v>【0.30】</v>
      </c>
    </row>
    <row r="7" spans="1:148" s="36" customFormat="1" x14ac:dyDescent="0.15">
      <c r="A7" s="28"/>
      <c r="B7" s="37">
        <v>2020</v>
      </c>
      <c r="C7" s="37">
        <v>232301</v>
      </c>
      <c r="D7" s="37">
        <v>46</v>
      </c>
      <c r="E7" s="37">
        <v>17</v>
      </c>
      <c r="F7" s="37">
        <v>1</v>
      </c>
      <c r="G7" s="37">
        <v>0</v>
      </c>
      <c r="H7" s="37" t="s">
        <v>96</v>
      </c>
      <c r="I7" s="37" t="s">
        <v>97</v>
      </c>
      <c r="J7" s="37" t="s">
        <v>98</v>
      </c>
      <c r="K7" s="37" t="s">
        <v>99</v>
      </c>
      <c r="L7" s="37" t="s">
        <v>100</v>
      </c>
      <c r="M7" s="37" t="s">
        <v>101</v>
      </c>
      <c r="N7" s="38" t="s">
        <v>102</v>
      </c>
      <c r="O7" s="38">
        <v>69.849999999999994</v>
      </c>
      <c r="P7" s="38">
        <v>77.430000000000007</v>
      </c>
      <c r="Q7" s="38">
        <v>94.01</v>
      </c>
      <c r="R7" s="38">
        <v>2090</v>
      </c>
      <c r="S7" s="38">
        <v>92390</v>
      </c>
      <c r="T7" s="38">
        <v>34.909999999999997</v>
      </c>
      <c r="U7" s="38">
        <v>2646.52</v>
      </c>
      <c r="V7" s="38">
        <v>71673</v>
      </c>
      <c r="W7" s="38">
        <v>10.23</v>
      </c>
      <c r="X7" s="38">
        <v>7006.16</v>
      </c>
      <c r="Y7" s="38" t="s">
        <v>102</v>
      </c>
      <c r="Z7" s="38" t="s">
        <v>102</v>
      </c>
      <c r="AA7" s="38" t="s">
        <v>102</v>
      </c>
      <c r="AB7" s="38" t="s">
        <v>102</v>
      </c>
      <c r="AC7" s="38">
        <v>107.01</v>
      </c>
      <c r="AD7" s="38" t="s">
        <v>102</v>
      </c>
      <c r="AE7" s="38" t="s">
        <v>102</v>
      </c>
      <c r="AF7" s="38" t="s">
        <v>102</v>
      </c>
      <c r="AG7" s="38" t="s">
        <v>102</v>
      </c>
      <c r="AH7" s="38">
        <v>106.67</v>
      </c>
      <c r="AI7" s="38">
        <v>106.67</v>
      </c>
      <c r="AJ7" s="38" t="s">
        <v>102</v>
      </c>
      <c r="AK7" s="38" t="s">
        <v>102</v>
      </c>
      <c r="AL7" s="38" t="s">
        <v>102</v>
      </c>
      <c r="AM7" s="38" t="s">
        <v>102</v>
      </c>
      <c r="AN7" s="38">
        <v>0</v>
      </c>
      <c r="AO7" s="38" t="s">
        <v>102</v>
      </c>
      <c r="AP7" s="38" t="s">
        <v>102</v>
      </c>
      <c r="AQ7" s="38" t="s">
        <v>102</v>
      </c>
      <c r="AR7" s="38" t="s">
        <v>102</v>
      </c>
      <c r="AS7" s="38">
        <v>3.68</v>
      </c>
      <c r="AT7" s="38">
        <v>3.64</v>
      </c>
      <c r="AU7" s="38" t="s">
        <v>102</v>
      </c>
      <c r="AV7" s="38" t="s">
        <v>102</v>
      </c>
      <c r="AW7" s="38" t="s">
        <v>102</v>
      </c>
      <c r="AX7" s="38" t="s">
        <v>102</v>
      </c>
      <c r="AY7" s="38">
        <v>33.67</v>
      </c>
      <c r="AZ7" s="38" t="s">
        <v>102</v>
      </c>
      <c r="BA7" s="38" t="s">
        <v>102</v>
      </c>
      <c r="BB7" s="38" t="s">
        <v>102</v>
      </c>
      <c r="BC7" s="38" t="s">
        <v>102</v>
      </c>
      <c r="BD7" s="38">
        <v>67.86</v>
      </c>
      <c r="BE7" s="38">
        <v>67.52</v>
      </c>
      <c r="BF7" s="38" t="s">
        <v>102</v>
      </c>
      <c r="BG7" s="38" t="s">
        <v>102</v>
      </c>
      <c r="BH7" s="38" t="s">
        <v>102</v>
      </c>
      <c r="BI7" s="38" t="s">
        <v>102</v>
      </c>
      <c r="BJ7" s="38">
        <v>1107.54</v>
      </c>
      <c r="BK7" s="38" t="s">
        <v>102</v>
      </c>
      <c r="BL7" s="38" t="s">
        <v>102</v>
      </c>
      <c r="BM7" s="38" t="s">
        <v>102</v>
      </c>
      <c r="BN7" s="38" t="s">
        <v>102</v>
      </c>
      <c r="BO7" s="38">
        <v>709.4</v>
      </c>
      <c r="BP7" s="38">
        <v>705.21</v>
      </c>
      <c r="BQ7" s="38" t="s">
        <v>102</v>
      </c>
      <c r="BR7" s="38" t="s">
        <v>102</v>
      </c>
      <c r="BS7" s="38" t="s">
        <v>102</v>
      </c>
      <c r="BT7" s="38" t="s">
        <v>102</v>
      </c>
      <c r="BU7" s="38">
        <v>82.22</v>
      </c>
      <c r="BV7" s="38" t="s">
        <v>102</v>
      </c>
      <c r="BW7" s="38" t="s">
        <v>102</v>
      </c>
      <c r="BX7" s="38" t="s">
        <v>102</v>
      </c>
      <c r="BY7" s="38" t="s">
        <v>102</v>
      </c>
      <c r="BZ7" s="38">
        <v>91.14</v>
      </c>
      <c r="CA7" s="38">
        <v>98.96</v>
      </c>
      <c r="CB7" s="38" t="s">
        <v>102</v>
      </c>
      <c r="CC7" s="38" t="s">
        <v>102</v>
      </c>
      <c r="CD7" s="38" t="s">
        <v>102</v>
      </c>
      <c r="CE7" s="38" t="s">
        <v>102</v>
      </c>
      <c r="CF7" s="38">
        <v>138.77000000000001</v>
      </c>
      <c r="CG7" s="38" t="s">
        <v>102</v>
      </c>
      <c r="CH7" s="38" t="s">
        <v>102</v>
      </c>
      <c r="CI7" s="38" t="s">
        <v>102</v>
      </c>
      <c r="CJ7" s="38" t="s">
        <v>102</v>
      </c>
      <c r="CK7" s="38">
        <v>136.86000000000001</v>
      </c>
      <c r="CL7" s="38">
        <v>134.52000000000001</v>
      </c>
      <c r="CM7" s="38" t="s">
        <v>102</v>
      </c>
      <c r="CN7" s="38" t="s">
        <v>102</v>
      </c>
      <c r="CO7" s="38" t="s">
        <v>102</v>
      </c>
      <c r="CP7" s="38" t="s">
        <v>102</v>
      </c>
      <c r="CQ7" s="38">
        <v>70.08</v>
      </c>
      <c r="CR7" s="38" t="s">
        <v>102</v>
      </c>
      <c r="CS7" s="38" t="s">
        <v>102</v>
      </c>
      <c r="CT7" s="38" t="s">
        <v>102</v>
      </c>
      <c r="CU7" s="38" t="s">
        <v>102</v>
      </c>
      <c r="CV7" s="38">
        <v>60.78</v>
      </c>
      <c r="CW7" s="38">
        <v>59.57</v>
      </c>
      <c r="CX7" s="38" t="s">
        <v>102</v>
      </c>
      <c r="CY7" s="38" t="s">
        <v>102</v>
      </c>
      <c r="CZ7" s="38" t="s">
        <v>102</v>
      </c>
      <c r="DA7" s="38" t="s">
        <v>102</v>
      </c>
      <c r="DB7" s="38">
        <v>96.3</v>
      </c>
      <c r="DC7" s="38" t="s">
        <v>102</v>
      </c>
      <c r="DD7" s="38" t="s">
        <v>102</v>
      </c>
      <c r="DE7" s="38" t="s">
        <v>102</v>
      </c>
      <c r="DF7" s="38" t="s">
        <v>102</v>
      </c>
      <c r="DG7" s="38">
        <v>94.17</v>
      </c>
      <c r="DH7" s="38">
        <v>95.57</v>
      </c>
      <c r="DI7" s="38" t="s">
        <v>102</v>
      </c>
      <c r="DJ7" s="38" t="s">
        <v>102</v>
      </c>
      <c r="DK7" s="38" t="s">
        <v>102</v>
      </c>
      <c r="DL7" s="38" t="s">
        <v>102</v>
      </c>
      <c r="DM7" s="38">
        <v>4.26</v>
      </c>
      <c r="DN7" s="38" t="s">
        <v>102</v>
      </c>
      <c r="DO7" s="38" t="s">
        <v>102</v>
      </c>
      <c r="DP7" s="38" t="s">
        <v>102</v>
      </c>
      <c r="DQ7" s="38" t="s">
        <v>102</v>
      </c>
      <c r="DR7" s="38">
        <v>23.25</v>
      </c>
      <c r="DS7" s="38">
        <v>36.520000000000003</v>
      </c>
      <c r="DT7" s="38" t="s">
        <v>102</v>
      </c>
      <c r="DU7" s="38" t="s">
        <v>102</v>
      </c>
      <c r="DV7" s="38" t="s">
        <v>102</v>
      </c>
      <c r="DW7" s="38" t="s">
        <v>102</v>
      </c>
      <c r="DX7" s="38">
        <v>4.88</v>
      </c>
      <c r="DY7" s="38" t="s">
        <v>102</v>
      </c>
      <c r="DZ7" s="38" t="s">
        <v>102</v>
      </c>
      <c r="EA7" s="38" t="s">
        <v>102</v>
      </c>
      <c r="EB7" s="38" t="s">
        <v>102</v>
      </c>
      <c r="EC7" s="38">
        <v>1.06</v>
      </c>
      <c r="ED7" s="38">
        <v>5.72</v>
      </c>
      <c r="EE7" s="38" t="s">
        <v>102</v>
      </c>
      <c r="EF7" s="38" t="s">
        <v>102</v>
      </c>
      <c r="EG7" s="38" t="s">
        <v>102</v>
      </c>
      <c r="EH7" s="38" t="s">
        <v>102</v>
      </c>
      <c r="EI7" s="38">
        <v>0.22</v>
      </c>
      <c r="EJ7" s="38" t="s">
        <v>102</v>
      </c>
      <c r="EK7" s="38" t="s">
        <v>102</v>
      </c>
      <c r="EL7" s="38" t="s">
        <v>102</v>
      </c>
      <c r="EM7" s="38" t="s">
        <v>102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2022-01-24T00:51:23Z</cp:lastPrinted>
  <dcterms:created xsi:type="dcterms:W3CDTF">2021-12-03T07:14:11Z</dcterms:created>
  <dcterms:modified xsi:type="dcterms:W3CDTF">2022-02-15T07:25:17Z</dcterms:modified>
  <cp:category/>
</cp:coreProperties>
</file>