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E36AFCC8-AC3E-432C-8FD4-E8E0BD6EEDD5}" xr6:coauthVersionLast="47" xr6:coauthVersionMax="47" xr10:uidLastSave="{00000000-0000-0000-0000-000000000000}"/>
  <workbookProtection workbookAlgorithmName="SHA-512" workbookHashValue="xoUfL9wsLQ2XZpKoMNwFIdlsf+tMYk/phVKCdHMPEGa6vmVvChA72EXqzDbfF/hf0MmCXjS9zSgbmq6jp0p0ZA==" workbookSaltValue="xRWqFvDu/CrrRMFIQ8i1N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<sst xmlns="http://schemas.openxmlformats.org/spreadsheetml/2006/main" count="231" uniqueCount="115">
  <si>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</si>
  <si>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</si>
  <si>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</si>
  <si>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</si>
  <si>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</si>
  <si>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</si>
  <si>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</si>
  <si>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</si>
  <si>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</si>
  <si>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</si>
  <si>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</si>
  <si>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</si>
  <si>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</si>
  <si>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</si>
  <si>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</si>
  <si>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</si>
  <si>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</si>
  <si>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</si>
  <si>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</si>
  <si>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</si>
  <si>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</si>
  <si>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</si>
  <si>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</si>
  <si>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</si>
  <si>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</si>
  <si>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</si>
  <si>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</si>
  <si>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</si>
  <si>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</si>
  <si>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</si>
  <si>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</si>
  <si>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</si>
  <si>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</si>
  <si>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</si>
  <si>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</si>
  <si>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</si>
  <si>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</si>
  <si>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</si>
  <si>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</si>
  <si>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</si>
  <si>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</si>
  <si>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</si>
  <si>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</si>
  <si>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</si>
  <si>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</si>
  <si>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</si>
  <si>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</si>
  <si>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</si>
  <si>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</si>
  <si>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</si>
  <si>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</si>
  <si>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</si>
  <si>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</si>
  <si>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</si>
  <si>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</si>
  <si>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</si>
  <si>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</si>
  <si>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</si>
  <si>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</si>
  <si>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</si>
  <si>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</si>
  <si>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</si>
  <si>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</si>
  <si>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</si>
  <si>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</si>
  <si>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</si>
  <si>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</si>
  <si>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</si>
  <si>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</si>
  <si>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</si>
  <si>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</si>
  <si>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</si>
  <si>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</si>
  <si>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</si>
  <si>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</si>
  <si>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</si>
  <si>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</si>
  <si>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</si>
  <si>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</si>
  <si>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</si>
  <si>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</si>
  <si>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</si>
  <si>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</si>
  <si>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</si>
  <si>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</si>
  <si>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</si>
  <si>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</si>
  <si>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</si>
  <si>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</si>
  <si>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</si>
  <si>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</si>
  <si>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</si>
  <si>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</si>
  <si>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</si>
  <si>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</si>
  <si>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</si>
  <si>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日進市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</si>
  <si>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</si>
  <si>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</si>
  <si>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</si>
  <si>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</si>
  <si>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</si>
  <si>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</si>
  <si>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</si>
  <si>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</si>
  <si>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</si>
  <si>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</si>
  <si>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</si>
  <si>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</si>
  <si>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</si>
  <si>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</si>
  <si>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</si>
  <si>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①有形固定資産減価償却率は、類似団体平均値を下回っているが、法定耐用年数を経過していない資産が占める割合が大きいことから、今後も比率の上昇が見込まれる。
②管渠老朽化比率は、供用開始（平成元年度）前に民間開発で整備された受贈財産が法定耐用年数を超過していることから、類似団体平均値を上回っている。また、本年度は、管渠改善率の上昇や新設管渠の増加等の影響により、比率は減少した。なお、下水道整備事業として埋設した下水道管が耐用年数を超えるのは令和１７年度以降であり、当面は大幅な数値の増加は見込まれない。
③管渠改善率は、ストックマネジメント計画に基づき計画的な老朽化対策を進めた結果、類似団体平均値を上回る水準となった。なお、本年度は管渠改良工事を重点的に実施したことから、比率が上昇した。</t>
    <rPh sb="1" eb="7">
      <t>ユウケイコテイシサン</t>
    </rPh>
    <rPh sb="7" eb="12">
      <t>ゲンカショウキャクリツ</t>
    </rPh>
    <rPh sb="14" eb="18">
      <t>ルイジダンタイ</t>
    </rPh>
    <rPh sb="18" eb="20">
      <t>ヘイキン</t>
    </rPh>
    <rPh sb="20" eb="21">
      <t>アタイ</t>
    </rPh>
    <rPh sb="22" eb="24">
      <t>シタマワ</t>
    </rPh>
    <rPh sb="30" eb="32">
      <t>ホウテイ</t>
    </rPh>
    <rPh sb="32" eb="36">
      <t>タイヨウネンスウ</t>
    </rPh>
    <rPh sb="37" eb="39">
      <t>ケイカ</t>
    </rPh>
    <rPh sb="44" eb="46">
      <t>シサン</t>
    </rPh>
    <rPh sb="47" eb="48">
      <t>シ</t>
    </rPh>
    <rPh sb="50" eb="52">
      <t>ワリアイ</t>
    </rPh>
    <rPh sb="53" eb="54">
      <t>オオ</t>
    </rPh>
    <rPh sb="61" eb="63">
      <t>コンゴ</t>
    </rPh>
    <rPh sb="64" eb="66">
      <t>ヒリツ</t>
    </rPh>
    <rPh sb="67" eb="69">
      <t>ジョウショウ</t>
    </rPh>
    <rPh sb="70" eb="72">
      <t>ミコ</t>
    </rPh>
    <rPh sb="78" eb="80">
      <t>カンキョ</t>
    </rPh>
    <rPh sb="80" eb="83">
      <t>ロウキュウカ</t>
    </rPh>
    <rPh sb="83" eb="85">
      <t>ヒリツ</t>
    </rPh>
    <rPh sb="122" eb="124">
      <t>チョウカ</t>
    </rPh>
    <rPh sb="135" eb="137">
      <t>ダンタイ</t>
    </rPh>
    <rPh sb="151" eb="152">
      <t>ホン</t>
    </rPh>
    <rPh sb="156" eb="161">
      <t>カンキョカイゼンリツ</t>
    </rPh>
    <rPh sb="162" eb="164">
      <t>ジョウショウ</t>
    </rPh>
    <rPh sb="165" eb="167">
      <t>シンセツ</t>
    </rPh>
    <rPh sb="167" eb="169">
      <t>カンキョ</t>
    </rPh>
    <rPh sb="170" eb="172">
      <t>ゾウカ</t>
    </rPh>
    <rPh sb="172" eb="173">
      <t>トウ</t>
    </rPh>
    <rPh sb="174" eb="176">
      <t>エイキョウ</t>
    </rPh>
    <rPh sb="180" eb="182">
      <t>ヒリツ</t>
    </rPh>
    <rPh sb="183" eb="185">
      <t>ゲンショウ</t>
    </rPh>
    <rPh sb="191" eb="194">
      <t>ゲスイドウ</t>
    </rPh>
    <rPh sb="194" eb="198">
      <t>セイビジギョウ</t>
    </rPh>
    <rPh sb="201" eb="203">
      <t>マイセツ</t>
    </rPh>
    <rPh sb="205" eb="209">
      <t>ゲスイドウカン</t>
    </rPh>
    <rPh sb="210" eb="214">
      <t>タイヨウネンスウ</t>
    </rPh>
    <rPh sb="215" eb="216">
      <t>コ</t>
    </rPh>
    <rPh sb="220" eb="222">
      <t>レイワ</t>
    </rPh>
    <rPh sb="224" eb="226">
      <t>ネンド</t>
    </rPh>
    <rPh sb="226" eb="228">
      <t>イコウ</t>
    </rPh>
    <rPh sb="232" eb="234">
      <t>トウメン</t>
    </rPh>
    <rPh sb="235" eb="237">
      <t>オオハバ</t>
    </rPh>
    <rPh sb="238" eb="240">
      <t>スウチ</t>
    </rPh>
    <rPh sb="241" eb="243">
      <t>ゾウカ</t>
    </rPh>
    <rPh sb="244" eb="246">
      <t>ミコ</t>
    </rPh>
    <rPh sb="253" eb="255">
      <t>カンキョ</t>
    </rPh>
    <rPh sb="255" eb="258">
      <t>カイゼンリツ</t>
    </rPh>
    <rPh sb="276" eb="279">
      <t>ケイカクテキ</t>
    </rPh>
    <rPh sb="280" eb="285">
      <t>ロウキュウカタイサク</t>
    </rPh>
    <rPh sb="286" eb="287">
      <t>スス</t>
    </rPh>
    <rPh sb="289" eb="291">
      <t>ケッカ</t>
    </rPh>
    <rPh sb="292" eb="296">
      <t>ルイジダンタイ</t>
    </rPh>
    <rPh sb="296" eb="299">
      <t>ヘイキンチ</t>
    </rPh>
    <rPh sb="300" eb="302">
      <t>ウワマワ</t>
    </rPh>
    <rPh sb="303" eb="305">
      <t>スイジュン</t>
    </rPh>
    <rPh sb="317" eb="323">
      <t>カンキョカイリョウコウジ</t>
    </rPh>
    <rPh sb="324" eb="327">
      <t>ジュウテンテキ</t>
    </rPh>
    <rPh sb="328" eb="330">
      <t>ジッシ</t>
    </rPh>
    <rPh sb="337" eb="339">
      <t>ヒリツ</t>
    </rPh>
    <rPh sb="340" eb="342">
      <t>ジョウショウ</t>
    </rPh>
    <phoneticPr fontId="4"/>
  </si>
  <si>
    <t>①経常収支比率は、前年度と同様に一般会計からの繰入を行うことで、100％以上を維持した。
③流動比率は、流動負債に占める建設改良費等に充てられた企業債償還金の割合が高く、100％を下回る状況が続いているが、財源となる下水道使用料収入等については次年度も安定的に確保できる見込みであり、短期的な支払能力に問題はない。
④企業債残高対事業規模比率は、処理場整備等による借入規模が大きかった時期の償還が完了していないため、類似団体平均値を上回っている。ただし、引き続き新規借入額を上回る償還が見込まれるほか、令和７年４月に下水道使用料の増額改定を行うことから、今後は比率の改善が見込まれる。
⑤経費回収率は、供用開始区域の拡大に伴う有収水量の増加により、下水道使用料が増加したことから上昇した。なお、令和７年４月に下水道使用料の増額改定を行うことから、今後は比率の改善が見込まれる。
⑥汚水処理原価は、物価上昇等の影響による処理場費の増加等に伴い汚水処理費が増加した一方で、供用開始区域の拡大に伴い有収水量が増加したことから減少した。
⑦施設利用率は、類似団体平均値を上回っており、下水道整備地域の拡大を継続していることから、比率の上昇が見込まれる。
⑧水洗化率は、類似団体平均値を上回る状況が続いており、適正な使用料収入の確保に向け、今後も接続依頼等の普及啓発活動を継続する。</t>
    <rPh sb="1" eb="7">
      <t>ケイジョウシュウシヒリツ</t>
    </rPh>
    <rPh sb="9" eb="12">
      <t>ゼンネンド</t>
    </rPh>
    <rPh sb="13" eb="15">
      <t>ドウヨウ</t>
    </rPh>
    <rPh sb="16" eb="20">
      <t>イッパンカイケイ</t>
    </rPh>
    <rPh sb="23" eb="24">
      <t>ク</t>
    </rPh>
    <rPh sb="24" eb="25">
      <t>イ</t>
    </rPh>
    <rPh sb="26" eb="27">
      <t>オコナ</t>
    </rPh>
    <rPh sb="36" eb="38">
      <t>イジョウ</t>
    </rPh>
    <rPh sb="39" eb="41">
      <t>イジ</t>
    </rPh>
    <rPh sb="46" eb="50">
      <t>リュウドウヒリツ</t>
    </rPh>
    <rPh sb="52" eb="56">
      <t>リュウドウフサイ</t>
    </rPh>
    <rPh sb="57" eb="58">
      <t>シ</t>
    </rPh>
    <rPh sb="60" eb="66">
      <t>ケンセツカイリョウヒトウ</t>
    </rPh>
    <rPh sb="67" eb="68">
      <t>ア</t>
    </rPh>
    <rPh sb="72" eb="77">
      <t>キギョウサイショウカン</t>
    </rPh>
    <rPh sb="77" eb="78">
      <t>キン</t>
    </rPh>
    <rPh sb="79" eb="81">
      <t>ワリアイ</t>
    </rPh>
    <rPh sb="82" eb="83">
      <t>タカ</t>
    </rPh>
    <rPh sb="90" eb="92">
      <t>シタマワ</t>
    </rPh>
    <rPh sb="93" eb="95">
      <t>ジョウキョウ</t>
    </rPh>
    <rPh sb="96" eb="97">
      <t>ツヅ</t>
    </rPh>
    <rPh sb="103" eb="105">
      <t>ザイゲン</t>
    </rPh>
    <rPh sb="108" eb="114">
      <t>ゲスイドウシヨウリョウ</t>
    </rPh>
    <rPh sb="114" eb="116">
      <t>シュウニュウ</t>
    </rPh>
    <rPh sb="116" eb="117">
      <t>トウ</t>
    </rPh>
    <rPh sb="122" eb="125">
      <t>ジネンド</t>
    </rPh>
    <rPh sb="126" eb="129">
      <t>アンテイテキ</t>
    </rPh>
    <rPh sb="130" eb="132">
      <t>カクホ</t>
    </rPh>
    <rPh sb="135" eb="137">
      <t>ミコミ</t>
    </rPh>
    <rPh sb="142" eb="145">
      <t>タンキテキ</t>
    </rPh>
    <rPh sb="146" eb="148">
      <t>シハラ</t>
    </rPh>
    <rPh sb="148" eb="150">
      <t>ノウリョク</t>
    </rPh>
    <rPh sb="151" eb="153">
      <t>モンダイ</t>
    </rPh>
    <rPh sb="159" eb="162">
      <t>キギョウサイ</t>
    </rPh>
    <rPh sb="162" eb="164">
      <t>ザンダカ</t>
    </rPh>
    <rPh sb="164" eb="165">
      <t>タイ</t>
    </rPh>
    <rPh sb="165" eb="167">
      <t>ジギョウ</t>
    </rPh>
    <rPh sb="167" eb="169">
      <t>キボ</t>
    </rPh>
    <rPh sb="169" eb="171">
      <t>ヒリツ</t>
    </rPh>
    <rPh sb="173" eb="179">
      <t>ショリジョウセイビトウ</t>
    </rPh>
    <rPh sb="182" eb="184">
      <t>カリイレ</t>
    </rPh>
    <rPh sb="184" eb="186">
      <t>キボ</t>
    </rPh>
    <rPh sb="187" eb="188">
      <t>オオ</t>
    </rPh>
    <rPh sb="192" eb="194">
      <t>ジキ</t>
    </rPh>
    <rPh sb="195" eb="197">
      <t>ショウカン</t>
    </rPh>
    <rPh sb="198" eb="200">
      <t>カンリョウ</t>
    </rPh>
    <rPh sb="208" eb="212">
      <t>ルイジダンタイ</t>
    </rPh>
    <rPh sb="212" eb="215">
      <t>ヘイキンチ</t>
    </rPh>
    <rPh sb="216" eb="218">
      <t>ウワマワ</t>
    </rPh>
    <rPh sb="227" eb="228">
      <t>ヒ</t>
    </rPh>
    <rPh sb="229" eb="230">
      <t>ツヅ</t>
    </rPh>
    <rPh sb="231" eb="236">
      <t>シンキカリイレガク</t>
    </rPh>
    <rPh sb="237" eb="239">
      <t>ウワマワ</t>
    </rPh>
    <rPh sb="240" eb="242">
      <t>ショウカン</t>
    </rPh>
    <rPh sb="243" eb="245">
      <t>ミコ</t>
    </rPh>
    <rPh sb="251" eb="253">
      <t>レイワ</t>
    </rPh>
    <rPh sb="256" eb="257">
      <t>ガツ</t>
    </rPh>
    <rPh sb="258" eb="264">
      <t>ゲスイドウシヨウリョウ</t>
    </rPh>
    <rPh sb="265" eb="269">
      <t>ゾウガクカイテイ</t>
    </rPh>
    <rPh sb="270" eb="271">
      <t>オコナ</t>
    </rPh>
    <rPh sb="277" eb="279">
      <t>コンゴ</t>
    </rPh>
    <rPh sb="294" eb="299">
      <t>ケイヒカイシュウリツ</t>
    </rPh>
    <rPh sb="301" eb="307">
      <t>キョウヨウカイシクイキ</t>
    </rPh>
    <rPh sb="308" eb="310">
      <t>カクダイ</t>
    </rPh>
    <rPh sb="311" eb="312">
      <t>トモナ</t>
    </rPh>
    <rPh sb="318" eb="320">
      <t>ゾウカ</t>
    </rPh>
    <rPh sb="324" eb="330">
      <t>ゲスイドウシヨウリョウ</t>
    </rPh>
    <rPh sb="331" eb="333">
      <t>ゾウカ</t>
    </rPh>
    <rPh sb="339" eb="341">
      <t>ジョウショウ</t>
    </rPh>
    <rPh sb="347" eb="349">
      <t>レイワ</t>
    </rPh>
    <rPh sb="350" eb="351">
      <t>ネン</t>
    </rPh>
    <rPh sb="352" eb="353">
      <t>ガツ</t>
    </rPh>
    <rPh sb="354" eb="357">
      <t>ゲスイドウ</t>
    </rPh>
    <rPh sb="373" eb="375">
      <t>コンゴ</t>
    </rPh>
    <rPh sb="376" eb="378">
      <t>ヒリツ</t>
    </rPh>
    <rPh sb="379" eb="381">
      <t>カイゼン</t>
    </rPh>
    <rPh sb="382" eb="384">
      <t>ミコ</t>
    </rPh>
    <rPh sb="390" eb="396">
      <t>オスイショリゲンカ</t>
    </rPh>
    <rPh sb="398" eb="403">
      <t>ブッカジョウショウトウ</t>
    </rPh>
    <rPh sb="404" eb="406">
      <t>エイキョウ</t>
    </rPh>
    <rPh sb="416" eb="417">
      <t>トウ</t>
    </rPh>
    <rPh sb="420" eb="425">
      <t>オスイショリヒ</t>
    </rPh>
    <rPh sb="430" eb="432">
      <t>イッポウ</t>
    </rPh>
    <rPh sb="434" eb="440">
      <t>キョウヨウカイシクイキ</t>
    </rPh>
    <rPh sb="441" eb="443">
      <t>カクダイ</t>
    </rPh>
    <rPh sb="444" eb="445">
      <t>トモナ</t>
    </rPh>
    <rPh sb="446" eb="450">
      <t>ユウシュウスイリョウ</t>
    </rPh>
    <rPh sb="451" eb="453">
      <t>ゾウカ</t>
    </rPh>
    <rPh sb="459" eb="461">
      <t>ゲンショウ</t>
    </rPh>
    <rPh sb="466" eb="471">
      <t>シセツリヨウリツ</t>
    </rPh>
    <rPh sb="473" eb="477">
      <t>ルイジダンタイ</t>
    </rPh>
    <rPh sb="477" eb="480">
      <t>ヘイキンチ</t>
    </rPh>
    <rPh sb="481" eb="483">
      <t>ウワマワ</t>
    </rPh>
    <rPh sb="488" eb="493">
      <t>ゲスイドウセイビ</t>
    </rPh>
    <rPh sb="493" eb="495">
      <t>チイキ</t>
    </rPh>
    <rPh sb="496" eb="498">
      <t>カクダイ</t>
    </rPh>
    <rPh sb="499" eb="501">
      <t>ケイゾク</t>
    </rPh>
    <rPh sb="510" eb="512">
      <t>ヒリツ</t>
    </rPh>
    <rPh sb="513" eb="515">
      <t>ジョウショウ</t>
    </rPh>
    <rPh sb="516" eb="518">
      <t>ミコ</t>
    </rPh>
    <rPh sb="524" eb="528">
      <t>スイセンカリツ</t>
    </rPh>
    <rPh sb="530" eb="534">
      <t>ルイジダンタイ</t>
    </rPh>
    <rPh sb="534" eb="537">
      <t>ヘイキンチ</t>
    </rPh>
    <rPh sb="538" eb="540">
      <t>ウワマワ</t>
    </rPh>
    <rPh sb="541" eb="543">
      <t>ジョウキョウ</t>
    </rPh>
    <rPh sb="544" eb="545">
      <t>ツヅ</t>
    </rPh>
    <rPh sb="550" eb="552">
      <t>テキセイ</t>
    </rPh>
    <rPh sb="553" eb="558">
      <t>シヨウリョウシュウニュウ</t>
    </rPh>
    <rPh sb="559" eb="561">
      <t>カクホ</t>
    </rPh>
    <rPh sb="562" eb="563">
      <t>ム</t>
    </rPh>
    <rPh sb="565" eb="567">
      <t>コンゴ</t>
    </rPh>
    <rPh sb="572" eb="573">
      <t>トウ</t>
    </rPh>
    <rPh sb="574" eb="578">
      <t>フキュウケイハツ</t>
    </rPh>
    <rPh sb="578" eb="580">
      <t>カツドウ</t>
    </rPh>
    <rPh sb="581" eb="583">
      <t>ケイゾク</t>
    </rPh>
    <phoneticPr fontId="4"/>
  </si>
  <si>
    <t>　経費回収率の向上に向けて、令和４年度から、包括的民間委託の適用範囲拡大や、浄化槽汚泥等の受入れによる環境部局との施設共同利用など、経費縮減の取組みを開始しており、現在もこれらの取組みを継続して実施していることから、一定の削減効果が生じている。
　しかし、これらの取組みだけでは、経費回収率100％を達成することは困難であり、物価や賃金の上昇の影響を踏まえると、今後はさらに厳しい経営状況が見込まれる。このため、経費回収率100％の達成を目指し、一般会計繰入金に頼らない自立的かつ安定した経営基盤を構築する必要がある。
　なお、令和７年４月から下水道使用料の増額改定を行うことから、今後は、経費回収率の向上が見込まれる。</t>
    <rPh sb="82" eb="84">
      <t>ゲンザイ</t>
    </rPh>
    <rPh sb="89" eb="91">
      <t>トリク</t>
    </rPh>
    <rPh sb="93" eb="95">
      <t>ケイゾク</t>
    </rPh>
    <rPh sb="97" eb="99">
      <t>ジッシ</t>
    </rPh>
    <rPh sb="116" eb="117">
      <t>ショウ</t>
    </rPh>
    <rPh sb="132" eb="134">
      <t>トリク</t>
    </rPh>
    <rPh sb="140" eb="142">
      <t>ケイヒ</t>
    </rPh>
    <rPh sb="150" eb="152">
      <t>タッセイ</t>
    </rPh>
    <rPh sb="157" eb="159">
      <t>コンナン</t>
    </rPh>
    <rPh sb="163" eb="165">
      <t>ブッカ</t>
    </rPh>
    <rPh sb="166" eb="168">
      <t>チンギン</t>
    </rPh>
    <rPh sb="169" eb="171">
      <t>ジョウショウ</t>
    </rPh>
    <rPh sb="172" eb="174">
      <t>エイキョウ</t>
    </rPh>
    <rPh sb="175" eb="176">
      <t>フ</t>
    </rPh>
    <rPh sb="181" eb="183">
      <t>コンゴ</t>
    </rPh>
    <rPh sb="187" eb="188">
      <t>キビ</t>
    </rPh>
    <rPh sb="190" eb="194">
      <t>ケイエイジョウキョウ</t>
    </rPh>
    <rPh sb="195" eb="197">
      <t>ミコ</t>
    </rPh>
    <rPh sb="206" eb="211">
      <t>ケイヒカイシュウリツ</t>
    </rPh>
    <rPh sb="216" eb="218">
      <t>タッセイ</t>
    </rPh>
    <rPh sb="219" eb="221">
      <t>メザ</t>
    </rPh>
    <rPh sb="223" eb="227">
      <t>イッパンカイケイ</t>
    </rPh>
    <rPh sb="227" eb="230">
      <t>クリイレキン</t>
    </rPh>
    <rPh sb="231" eb="232">
      <t>タヨ</t>
    </rPh>
    <rPh sb="235" eb="237">
      <t>ジリツ</t>
    </rPh>
    <rPh sb="237" eb="238">
      <t>テキ</t>
    </rPh>
    <rPh sb="240" eb="242">
      <t>アンテイ</t>
    </rPh>
    <rPh sb="244" eb="248">
      <t>ケイエイキバン</t>
    </rPh>
    <rPh sb="249" eb="251">
      <t>コウチク</t>
    </rPh>
    <rPh sb="253" eb="255">
      <t>ヒツヨウ</t>
    </rPh>
    <rPh sb="264" eb="266">
      <t>レイワ</t>
    </rPh>
    <rPh sb="267" eb="268">
      <t>ネン</t>
    </rPh>
    <rPh sb="269" eb="270">
      <t>ガツ</t>
    </rPh>
    <rPh sb="272" eb="275">
      <t>ゲスイドウ</t>
    </rPh>
    <rPh sb="275" eb="278">
      <t>シヨウリョウ</t>
    </rPh>
    <rPh sb="279" eb="281">
      <t>ゾウガク</t>
    </rPh>
    <rPh sb="281" eb="283">
      <t>カイテイ</t>
    </rPh>
    <rPh sb="291" eb="293">
      <t>コンゴ</t>
    </rPh>
    <rPh sb="295" eb="300">
      <t>ケイヒカイシュウリツ</t>
    </rPh>
    <rPh sb="301" eb="303">
      <t>コウジョウ</t>
    </rPh>
    <rPh sb="304" eb="30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</si>
</sst>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0.22</c:v>
                </c:pt>
                <c:pt idx="1">
                  <c:v>0.03</c:v>
                </c:pt>
                <c:pt idx="2">
                  <c:v>0.28999999999999998</c:v>
                </c:pt>
                <c:pt idx="3">
                  <c:v>0.17</c:v>
                </c:pt>
                <c:pt idx="4">
                  <c:v>0.27</c:v>
                </c:pt>
              </c:numCache>
            </c:numRef>
          </c:val>
          <c:extLst>
            <c:ext xmlns:c16="http://schemas.microsoft.com/office/drawing/2014/chart" uri="{C3380CC4-5D6E-409C-BE32-E72D297353CC}">
              <c16:uniqueId val="{00000000-2110-4BE1-87BF-6C434B45C09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2110-4BE1-87BF-6C434B45C09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70.08</c:v>
                </c:pt>
                <c:pt idx="1">
                  <c:v>70.16</c:v>
                </c:pt>
                <c:pt idx="2">
                  <c:v>68.33</c:v>
                </c:pt>
                <c:pt idx="3">
                  <c:v>68.95</c:v>
                </c:pt>
                <c:pt idx="4">
                  <c:v>68.88</c:v>
                </c:pt>
              </c:numCache>
            </c:numRef>
          </c:val>
          <c:extLst>
            <c:ext xmlns:c16="http://schemas.microsoft.com/office/drawing/2014/chart" uri="{C3380CC4-5D6E-409C-BE32-E72D297353CC}">
              <c16:uniqueId val="{00000000-FDDE-4021-A6A1-DAF7C118E5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FDDE-4021-A6A1-DAF7C118E5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c:v>
                </c:pt>
                <c:pt idx="1">
                  <c:v>97.78</c:v>
                </c:pt>
                <c:pt idx="2">
                  <c:v>97.42</c:v>
                </c:pt>
                <c:pt idx="3">
                  <c:v>97.79</c:v>
                </c:pt>
                <c:pt idx="4">
                  <c:v>97.72</c:v>
                </c:pt>
              </c:numCache>
            </c:numRef>
          </c:val>
          <c:extLst>
            <c:ext xmlns:c16="http://schemas.microsoft.com/office/drawing/2014/chart" uri="{C3380CC4-5D6E-409C-BE32-E72D297353CC}">
              <c16:uniqueId val="{00000000-B61D-47AA-9427-717C8BC7E93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B61D-47AA-9427-717C8BC7E93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107.01</c:v>
                </c:pt>
                <c:pt idx="1">
                  <c:v>105.45</c:v>
                </c:pt>
                <c:pt idx="2">
                  <c:v>108.16</c:v>
                </c:pt>
                <c:pt idx="3">
                  <c:v>106.59</c:v>
                </c:pt>
                <c:pt idx="4">
                  <c:v>106.18</c:v>
                </c:pt>
              </c:numCache>
            </c:numRef>
          </c:val>
          <c:extLst>
            <c:ext xmlns:c16="http://schemas.microsoft.com/office/drawing/2014/chart" uri="{C3380CC4-5D6E-409C-BE32-E72D297353CC}">
              <c16:uniqueId val="{00000000-8595-490C-99A5-1B268C7C5A9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8595-490C-99A5-1B268C7C5A9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4.26</c:v>
                </c:pt>
                <c:pt idx="1">
                  <c:v>8.0500000000000007</c:v>
                </c:pt>
                <c:pt idx="2">
                  <c:v>11.57</c:v>
                </c:pt>
                <c:pt idx="3">
                  <c:v>14.65</c:v>
                </c:pt>
                <c:pt idx="4">
                  <c:v>17.57</c:v>
                </c:pt>
              </c:numCache>
            </c:numRef>
          </c:val>
          <c:extLst>
            <c:ext xmlns:c16="http://schemas.microsoft.com/office/drawing/2014/chart" uri="{C3380CC4-5D6E-409C-BE32-E72D297353CC}">
              <c16:uniqueId val="{00000000-F87E-4989-95FC-092E5C7492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F87E-4989-95FC-092E5C7492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4.88</c:v>
                </c:pt>
                <c:pt idx="1">
                  <c:v>4.8600000000000003</c:v>
                </c:pt>
                <c:pt idx="2">
                  <c:v>4.7</c:v>
                </c:pt>
                <c:pt idx="3">
                  <c:v>5.54</c:v>
                </c:pt>
                <c:pt idx="4">
                  <c:v>5.21</c:v>
                </c:pt>
              </c:numCache>
            </c:numRef>
          </c:val>
          <c:extLst>
            <c:ext xmlns:c16="http://schemas.microsoft.com/office/drawing/2014/chart" uri="{C3380CC4-5D6E-409C-BE32-E72D297353CC}">
              <c16:uniqueId val="{00000000-3EF9-4633-A631-B940BB5040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EF9-4633-A631-B940BB5040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37-4DD0-BC05-243C924B48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8B37-4DD0-BC05-243C924B48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33.67</c:v>
                </c:pt>
                <c:pt idx="1">
                  <c:v>43.66</c:v>
                </c:pt>
                <c:pt idx="2">
                  <c:v>71.61</c:v>
                </c:pt>
                <c:pt idx="3">
                  <c:v>76.95</c:v>
                </c:pt>
                <c:pt idx="4">
                  <c:v>78.510000000000005</c:v>
                </c:pt>
              </c:numCache>
            </c:numRef>
          </c:val>
          <c:extLst>
            <c:ext xmlns:c16="http://schemas.microsoft.com/office/drawing/2014/chart" uri="{C3380CC4-5D6E-409C-BE32-E72D297353CC}">
              <c16:uniqueId val="{00000000-1395-4039-BD84-68B2040441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1395-4039-BD84-68B2040441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1107.54</c:v>
                </c:pt>
                <c:pt idx="1">
                  <c:v>1046.8800000000001</c:v>
                </c:pt>
                <c:pt idx="2">
                  <c:v>1004.83</c:v>
                </c:pt>
                <c:pt idx="3">
                  <c:v>972.14</c:v>
                </c:pt>
                <c:pt idx="4">
                  <c:v>938.24</c:v>
                </c:pt>
              </c:numCache>
            </c:numRef>
          </c:val>
          <c:extLst>
            <c:ext xmlns:c16="http://schemas.microsoft.com/office/drawing/2014/chart" uri="{C3380CC4-5D6E-409C-BE32-E72D297353CC}">
              <c16:uniqueId val="{00000000-248B-4168-B105-693D507656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248B-4168-B105-693D507656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82.22</c:v>
                </c:pt>
                <c:pt idx="1">
                  <c:v>77.180000000000007</c:v>
                </c:pt>
                <c:pt idx="2">
                  <c:v>83.24</c:v>
                </c:pt>
                <c:pt idx="3">
                  <c:v>80.77</c:v>
                </c:pt>
                <c:pt idx="4">
                  <c:v>81.02</c:v>
                </c:pt>
              </c:numCache>
            </c:numRef>
          </c:val>
          <c:extLst>
            <c:ext xmlns:c16="http://schemas.microsoft.com/office/drawing/2014/chart" uri="{C3380CC4-5D6E-409C-BE32-E72D297353CC}">
              <c16:uniqueId val="{00000000-7280-4AB4-816D-E0ECA1EE098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7280-4AB4-816D-E0ECA1EE098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138.77000000000001</c:v>
                </c:pt>
                <c:pt idx="1">
                  <c:v>146.43</c:v>
                </c:pt>
                <c:pt idx="2">
                  <c:v>135.84</c:v>
                </c:pt>
                <c:pt idx="3">
                  <c:v>140.13999999999999</c:v>
                </c:pt>
                <c:pt idx="4">
                  <c:v>139.6</c:v>
                </c:pt>
              </c:numCache>
            </c:numRef>
          </c:val>
          <c:extLst>
            <c:ext xmlns:c16="http://schemas.microsoft.com/office/drawing/2014/chart" uri="{C3380CC4-5D6E-409C-BE32-E72D297353CC}">
              <c16:uniqueId val="{00000000-1751-4AA6-95FC-4E75420C75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1751-4AA6-95FC-4E75420C75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日進市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94207</v>
      </c>
      <c r="AM8" s="44"/>
      <c r="AN8" s="44"/>
      <c r="AO8" s="44"/>
      <c r="AP8" s="44"/>
      <c r="AQ8" s="44"/>
      <c r="AR8" s="44"/>
      <c r="AS8" s="44"/>
      <c r="AT8" s="45">
        <f>データ!T6</f>
        <v>34.909999999999997</v>
      </c>
      <c r="AU8" s="45"/>
      <c r="AV8" s="45"/>
      <c r="AW8" s="45"/>
      <c r="AX8" s="45"/>
      <c r="AY8" s="45"/>
      <c r="AZ8" s="45"/>
      <c r="BA8" s="45"/>
      <c r="BB8" s="45">
        <f>データ!U6</f>
        <v>2698.57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72.010000000000005</v>
      </c>
      <c r="J10" s="45"/>
      <c r="K10" s="45"/>
      <c r="L10" s="45"/>
      <c r="M10" s="45"/>
      <c r="N10" s="45"/>
      <c r="O10" s="45"/>
      <c r="P10" s="45">
        <f>データ!P6</f>
        <v>78.819999999999993</v>
      </c>
      <c r="Q10" s="45"/>
      <c r="R10" s="45"/>
      <c r="S10" s="45"/>
      <c r="T10" s="45"/>
      <c r="U10" s="45"/>
      <c r="V10" s="45"/>
      <c r="W10" s="45">
        <f>データ!Q6</f>
        <v>96.49</v>
      </c>
      <c r="X10" s="45"/>
      <c r="Y10" s="45"/>
      <c r="Z10" s="45"/>
      <c r="AA10" s="45"/>
      <c r="AB10" s="45"/>
      <c r="AC10" s="45"/>
      <c r="AD10" s="44">
        <f>データ!R6</f>
        <v>2090</v>
      </c>
      <c r="AE10" s="44"/>
      <c r="AF10" s="44"/>
      <c r="AG10" s="44"/>
      <c r="AH10" s="44"/>
      <c r="AI10" s="44"/>
      <c r="AJ10" s="44"/>
      <c r="AK10" s="2"/>
      <c r="AL10" s="44">
        <f>データ!V6</f>
        <v>74298</v>
      </c>
      <c r="AM10" s="44"/>
      <c r="AN10" s="44"/>
      <c r="AO10" s="44"/>
      <c r="AP10" s="44"/>
      <c r="AQ10" s="44"/>
      <c r="AR10" s="44"/>
      <c r="AS10" s="44"/>
      <c r="AT10" s="45">
        <f>データ!W6</f>
        <v>10.56</v>
      </c>
      <c r="AU10" s="45"/>
      <c r="AV10" s="45"/>
      <c r="AW10" s="45"/>
      <c r="AX10" s="45"/>
      <c r="AY10" s="45"/>
      <c r="AZ10" s="45"/>
      <c r="BA10" s="45"/>
      <c r="BB10" s="45">
        <f>データ!X6</f>
        <v>7035.8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SBEGhpYEt3pLz2kUjOXgfxNUZWuN6htDVPy7pt3SKQpF0GbaQ9qzD4XmY1+7X23cmd8zervNiMO1HGIhc0n6g==" saltValue="sWxWyKrwG5D8F6/snzns+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232301</v>
      </c>
      <c r="D6" s="19">
        <f t="shared" si="3"/>
        <v>46</v>
      </c>
      <c r="E6" s="19">
        <f t="shared" si="3"/>
        <v>17</v>
      </c>
      <c r="F6" s="19">
        <f t="shared" si="3"/>
        <v>1</v>
      </c>
      <c r="G6" s="19">
        <f t="shared" si="3"/>
        <v>0</v>
      </c>
      <c r="H6" s="19" t="str">
        <f t="shared" si="3"/>
        <v>愛知県　日進市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72.010000000000005</v>
      </c>
      <c r="P6" s="20">
        <f t="shared" si="3"/>
        <v>78.819999999999993</v>
      </c>
      <c r="Q6" s="20">
        <f t="shared" si="3"/>
        <v>96.49</v>
      </c>
      <c r="R6" s="20">
        <f t="shared" si="3"/>
        <v>2090</v>
      </c>
      <c r="S6" s="20">
        <f t="shared" si="3"/>
        <v>94207</v>
      </c>
      <c r="T6" s="20">
        <f t="shared" si="3"/>
        <v>34.909999999999997</v>
      </c>
      <c r="U6" s="20">
        <f t="shared" si="3"/>
        <v>2698.57</v>
      </c>
      <c r="V6" s="20">
        <f t="shared" si="3"/>
        <v>74298</v>
      </c>
      <c r="W6" s="20">
        <f t="shared" si="3"/>
        <v>10.56</v>
      </c>
      <c r="X6" s="20">
        <f t="shared" si="3"/>
        <v>7035.8</v>
      </c>
      <c r="Y6" s="21">
        <f>IF(Y7="",NA(),Y7)</f>
        <v>107.01</v>
      </c>
      <c r="Z6" s="21">
        <f t="shared" ref="Z6:AH6" si="4">IF(Z7="",NA(),Z7)</f>
        <v>105.45</v>
      </c>
      <c r="AA6" s="21">
        <f t="shared" si="4"/>
        <v>108.16</v>
      </c>
      <c r="AB6" s="21">
        <f t="shared" si="4"/>
        <v>106.59</v>
      </c>
      <c r="AC6" s="21">
        <f t="shared" si="4"/>
        <v>106.18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33.67</v>
      </c>
      <c r="AV6" s="21">
        <f t="shared" ref="AV6:BD6" si="6">IF(AV7="",NA(),AV7)</f>
        <v>43.66</v>
      </c>
      <c r="AW6" s="21">
        <f t="shared" si="6"/>
        <v>71.61</v>
      </c>
      <c r="AX6" s="21">
        <f t="shared" si="6"/>
        <v>76.95</v>
      </c>
      <c r="AY6" s="21">
        <f t="shared" si="6"/>
        <v>78.510000000000005</v>
      </c>
      <c r="AZ6" s="21">
        <f t="shared" si="6"/>
        <v>67.86</v>
      </c>
      <c r="BA6" s="21">
        <f t="shared" si="6"/>
        <v>72.92</v>
      </c>
      <c r="BB6" s="21">
        <f t="shared" si="6"/>
        <v>81.19</v>
      </c>
      <c r="BC6" s="21">
        <f t="shared" si="6"/>
        <v>85.86</v>
      </c>
      <c r="BD6" s="21">
        <f t="shared" si="6"/>
        <v>94.74</v>
      </c>
      <c r="BE6" s="20" t="str">
        <f>IF(BE7="","",IF(BE7="-","【-】","【"&amp;SUBSTITUTE(TEXT(BE7,"#,##0.00"),"-","△")&amp;"】"))</f>
        <v>【82.75】</v>
      </c>
      <c r="BF6" s="21">
        <f>IF(BF7="",NA(),BF7)</f>
        <v>1107.54</v>
      </c>
      <c r="BG6" s="21">
        <f t="shared" ref="BG6:BO6" si="7">IF(BG7="",NA(),BG7)</f>
        <v>1046.8800000000001</v>
      </c>
      <c r="BH6" s="21">
        <f t="shared" si="7"/>
        <v>1004.83</v>
      </c>
      <c r="BI6" s="21">
        <f t="shared" si="7"/>
        <v>972.14</v>
      </c>
      <c r="BJ6" s="21">
        <f t="shared" si="7"/>
        <v>938.24</v>
      </c>
      <c r="BK6" s="21">
        <f t="shared" si="7"/>
        <v>709.4</v>
      </c>
      <c r="BL6" s="21">
        <f t="shared" si="7"/>
        <v>734.47</v>
      </c>
      <c r="BM6" s="21">
        <f t="shared" si="7"/>
        <v>720.89</v>
      </c>
      <c r="BN6" s="21">
        <f t="shared" si="7"/>
        <v>676.93</v>
      </c>
      <c r="BO6" s="21">
        <f t="shared" si="7"/>
        <v>635.88</v>
      </c>
      <c r="BP6" s="20" t="str">
        <f>IF(BP7="","",IF(BP7="-","【-】","【"&amp;SUBSTITUTE(TEXT(BP7,"#,##0.00"),"-","△")&amp;"】"))</f>
        <v>【602.56】</v>
      </c>
      <c r="BQ6" s="21">
        <f>IF(BQ7="",NA(),BQ7)</f>
        <v>82.22</v>
      </c>
      <c r="BR6" s="21">
        <f t="shared" ref="BR6:BZ6" si="8">IF(BR7="",NA(),BR7)</f>
        <v>77.180000000000007</v>
      </c>
      <c r="BS6" s="21">
        <f t="shared" si="8"/>
        <v>83.24</v>
      </c>
      <c r="BT6" s="21">
        <f t="shared" si="8"/>
        <v>80.77</v>
      </c>
      <c r="BU6" s="21">
        <f t="shared" si="8"/>
        <v>81.02</v>
      </c>
      <c r="BV6" s="21">
        <f t="shared" si="8"/>
        <v>91.14</v>
      </c>
      <c r="BW6" s="21">
        <f t="shared" si="8"/>
        <v>90.69</v>
      </c>
      <c r="BX6" s="21">
        <f t="shared" si="8"/>
        <v>90.5</v>
      </c>
      <c r="BY6" s="21">
        <f t="shared" si="8"/>
        <v>92.66</v>
      </c>
      <c r="BZ6" s="21">
        <f t="shared" si="8"/>
        <v>93.49</v>
      </c>
      <c r="CA6" s="20" t="str">
        <f>IF(CA7="","",IF(CA7="-","【-】","【"&amp;SUBSTITUTE(TEXT(CA7,"#,##0.00"),"-","△")&amp;"】"))</f>
        <v>【97.94】</v>
      </c>
      <c r="CB6" s="21">
        <f>IF(CB7="",NA(),CB7)</f>
        <v>138.77000000000001</v>
      </c>
      <c r="CC6" s="21">
        <f t="shared" ref="CC6:CK6" si="9">IF(CC7="",NA(),CC7)</f>
        <v>146.43</v>
      </c>
      <c r="CD6" s="21">
        <f t="shared" si="9"/>
        <v>135.84</v>
      </c>
      <c r="CE6" s="21">
        <f t="shared" si="9"/>
        <v>140.13999999999999</v>
      </c>
      <c r="CF6" s="21">
        <f t="shared" si="9"/>
        <v>139.6</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70.08</v>
      </c>
      <c r="CN6" s="21">
        <f t="shared" ref="CN6:CV6" si="10">IF(CN7="",NA(),CN7)</f>
        <v>70.16</v>
      </c>
      <c r="CO6" s="21">
        <f t="shared" si="10"/>
        <v>68.33</v>
      </c>
      <c r="CP6" s="21">
        <f t="shared" si="10"/>
        <v>68.95</v>
      </c>
      <c r="CQ6" s="21">
        <f t="shared" si="10"/>
        <v>68.88</v>
      </c>
      <c r="CR6" s="21">
        <f t="shared" si="10"/>
        <v>60.78</v>
      </c>
      <c r="CS6" s="21">
        <f t="shared" si="10"/>
        <v>59.96</v>
      </c>
      <c r="CT6" s="21">
        <f t="shared" si="10"/>
        <v>59.9</v>
      </c>
      <c r="CU6" s="21">
        <f t="shared" si="10"/>
        <v>60.13</v>
      </c>
      <c r="CV6" s="21">
        <f t="shared" si="10"/>
        <v>62.51</v>
      </c>
      <c r="CW6" s="20" t="str">
        <f>IF(CW7="","",IF(CW7="-","【-】","【"&amp;SUBSTITUTE(TEXT(CW7,"#,##0.00"),"-","△")&amp;"】"))</f>
        <v>【60.13】</v>
      </c>
      <c r="CX6" s="21">
        <f>IF(CX7="",NA(),CX7)</f>
        <v>96.3</v>
      </c>
      <c r="CY6" s="21">
        <f t="shared" ref="CY6:DG6" si="11">IF(CY7="",NA(),CY7)</f>
        <v>97.78</v>
      </c>
      <c r="CZ6" s="21">
        <f t="shared" si="11"/>
        <v>97.42</v>
      </c>
      <c r="DA6" s="21">
        <f t="shared" si="11"/>
        <v>97.79</v>
      </c>
      <c r="DB6" s="21">
        <f t="shared" si="11"/>
        <v>97.72</v>
      </c>
      <c r="DC6" s="21">
        <f t="shared" si="11"/>
        <v>94.17</v>
      </c>
      <c r="DD6" s="21">
        <f t="shared" si="11"/>
        <v>94.27</v>
      </c>
      <c r="DE6" s="21">
        <f t="shared" si="11"/>
        <v>94.46</v>
      </c>
      <c r="DF6" s="21">
        <f t="shared" si="11"/>
        <v>94.37</v>
      </c>
      <c r="DG6" s="21">
        <f t="shared" si="11"/>
        <v>94.61</v>
      </c>
      <c r="DH6" s="20" t="str">
        <f>IF(DH7="","",IF(DH7="-","【-】","【"&amp;SUBSTITUTE(TEXT(DH7,"#,##0.00"),"-","△")&amp;"】"))</f>
        <v>【96.00】</v>
      </c>
      <c r="DI6" s="21">
        <f>IF(DI7="",NA(),DI7)</f>
        <v>4.26</v>
      </c>
      <c r="DJ6" s="21">
        <f t="shared" ref="DJ6:DR6" si="12">IF(DJ7="",NA(),DJ7)</f>
        <v>8.0500000000000007</v>
      </c>
      <c r="DK6" s="21">
        <f t="shared" si="12"/>
        <v>11.57</v>
      </c>
      <c r="DL6" s="21">
        <f t="shared" si="12"/>
        <v>14.65</v>
      </c>
      <c r="DM6" s="21">
        <f t="shared" si="12"/>
        <v>17.57</v>
      </c>
      <c r="DN6" s="21">
        <f t="shared" si="12"/>
        <v>23.25</v>
      </c>
      <c r="DO6" s="21">
        <f t="shared" si="12"/>
        <v>25.2</v>
      </c>
      <c r="DP6" s="21">
        <f t="shared" si="12"/>
        <v>27.42</v>
      </c>
      <c r="DQ6" s="21">
        <f t="shared" si="12"/>
        <v>30.01</v>
      </c>
      <c r="DR6" s="21">
        <f t="shared" si="12"/>
        <v>32.229999999999997</v>
      </c>
      <c r="DS6" s="20" t="str">
        <f>IF(DS7="","",IF(DS7="-","【-】","【"&amp;SUBSTITUTE(TEXT(DS7,"#,##0.00"),"-","△")&amp;"】"))</f>
        <v>【42.20】</v>
      </c>
      <c r="DT6" s="21">
        <f>IF(DT7="",NA(),DT7)</f>
        <v>4.88</v>
      </c>
      <c r="DU6" s="21">
        <f t="shared" ref="DU6:EC6" si="13">IF(DU7="",NA(),DU7)</f>
        <v>4.8600000000000003</v>
      </c>
      <c r="DV6" s="21">
        <f t="shared" si="13"/>
        <v>4.7</v>
      </c>
      <c r="DW6" s="21">
        <f t="shared" si="13"/>
        <v>5.54</v>
      </c>
      <c r="DX6" s="21">
        <f t="shared" si="13"/>
        <v>5.21</v>
      </c>
      <c r="DY6" s="21">
        <f t="shared" si="13"/>
        <v>1.06</v>
      </c>
      <c r="DZ6" s="21">
        <f t="shared" si="13"/>
        <v>2.02</v>
      </c>
      <c r="EA6" s="21">
        <f t="shared" si="13"/>
        <v>2.67</v>
      </c>
      <c r="EB6" s="21">
        <f t="shared" si="13"/>
        <v>3.43</v>
      </c>
      <c r="EC6" s="21">
        <f t="shared" si="13"/>
        <v>4.25</v>
      </c>
      <c r="ED6" s="20" t="str">
        <f>IF(ED7="","",IF(ED7="-","【-】","【"&amp;SUBSTITUTE(TEXT(ED7,"#,##0.00"),"-","△")&amp;"】"))</f>
        <v>【9.46】</v>
      </c>
      <c r="EE6" s="21">
        <f>IF(EE7="",NA(),EE7)</f>
        <v>0.22</v>
      </c>
      <c r="EF6" s="21">
        <f t="shared" ref="EF6:EN6" si="14">IF(EF7="",NA(),EF7)</f>
        <v>0.03</v>
      </c>
      <c r="EG6" s="21">
        <f t="shared" si="14"/>
        <v>0.28999999999999998</v>
      </c>
      <c r="EH6" s="21">
        <f t="shared" si="14"/>
        <v>0.17</v>
      </c>
      <c r="EI6" s="21">
        <f t="shared" si="14"/>
        <v>0.27</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232301</v>
      </c>
      <c r="D7" s="23">
        <v>46</v>
      </c>
      <c r="E7" s="23">
        <v>17</v>
      </c>
      <c r="F7" s="23">
        <v>1</v>
      </c>
      <c r="G7" s="23">
        <v>0</v>
      </c>
      <c r="H7" s="23" t="s">
        <v>96</v>
      </c>
      <c r="I7" s="23" t="s">
        <v>97</v>
      </c>
      <c r="J7" s="23" t="s">
        <v>98</v>
      </c>
      <c r="K7" s="23" t="s">
        <v>99</v>
      </c>
      <c r="L7" s="23" t="s">
        <v>100</v>
      </c>
      <c r="M7" s="23" t="s">
        <v>101</v>
      </c>
      <c r="N7" s="24" t="s">
        <v>102</v>
      </c>
      <c r="O7" s="24">
        <v>72.010000000000005</v>
      </c>
      <c r="P7" s="24">
        <v>78.819999999999993</v>
      </c>
      <c r="Q7" s="24">
        <v>96.49</v>
      </c>
      <c r="R7" s="24">
        <v>2090</v>
      </c>
      <c r="S7" s="24">
        <v>94207</v>
      </c>
      <c r="T7" s="24">
        <v>34.909999999999997</v>
      </c>
      <c r="U7" s="24">
        <v>2698.57</v>
      </c>
      <c r="V7" s="24">
        <v>74298</v>
      </c>
      <c r="W7" s="24">
        <v>10.56</v>
      </c>
      <c r="X7" s="24">
        <v>7035.8</v>
      </c>
      <c r="Y7" s="24">
        <v>107.01</v>
      </c>
      <c r="Z7" s="24">
        <v>105.45</v>
      </c>
      <c r="AA7" s="24">
        <v>108.16</v>
      </c>
      <c r="AB7" s="24">
        <v>106.59</v>
      </c>
      <c r="AC7" s="24">
        <v>106.18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33.67</v>
      </c>
      <c r="AV7" s="24">
        <v>43.66</v>
      </c>
      <c r="AW7" s="24">
        <v>71.61</v>
      </c>
      <c r="AX7" s="24">
        <v>76.95</v>
      </c>
      <c r="AY7" s="24">
        <v>78.510000000000005</v>
      </c>
      <c r="AZ7" s="24">
        <v>67.86</v>
      </c>
      <c r="BA7" s="24">
        <v>72.92</v>
      </c>
      <c r="BB7" s="24">
        <v>81.19</v>
      </c>
      <c r="BC7" s="24">
        <v>85.86</v>
      </c>
      <c r="BD7" s="24">
        <v>94.74</v>
      </c>
      <c r="BE7" s="24">
        <v>82.75</v>
      </c>
      <c r="BF7" s="24">
        <v>1107.54</v>
      </c>
      <c r="BG7" s="24">
        <v>1046.8800000000001</v>
      </c>
      <c r="BH7" s="24">
        <v>1004.83</v>
      </c>
      <c r="BI7" s="24">
        <v>972.14</v>
      </c>
      <c r="BJ7" s="24">
        <v>938.24</v>
      </c>
      <c r="BK7" s="24">
        <v>709.4</v>
      </c>
      <c r="BL7" s="24">
        <v>734.47</v>
      </c>
      <c r="BM7" s="24">
        <v>720.89</v>
      </c>
      <c r="BN7" s="24">
        <v>676.93</v>
      </c>
      <c r="BO7" s="24">
        <v>635.88</v>
      </c>
      <c r="BP7" s="24">
        <v>602.55999999999995</v>
      </c>
      <c r="BQ7" s="24">
        <v>82.22</v>
      </c>
      <c r="BR7" s="24">
        <v>77.180000000000007</v>
      </c>
      <c r="BS7" s="24">
        <v>83.24</v>
      </c>
      <c r="BT7" s="24">
        <v>80.77</v>
      </c>
      <c r="BU7" s="24">
        <v>81.02</v>
      </c>
      <c r="BV7" s="24">
        <v>91.14</v>
      </c>
      <c r="BW7" s="24">
        <v>90.69</v>
      </c>
      <c r="BX7" s="24">
        <v>90.5</v>
      </c>
      <c r="BY7" s="24">
        <v>92.66</v>
      </c>
      <c r="BZ7" s="24">
        <v>93.49</v>
      </c>
      <c r="CA7" s="24">
        <v>97.94</v>
      </c>
      <c r="CB7" s="24">
        <v>138.77000000000001</v>
      </c>
      <c r="CC7" s="24">
        <v>146.43</v>
      </c>
      <c r="CD7" s="24">
        <v>135.84</v>
      </c>
      <c r="CE7" s="24">
        <v>140.13999999999999</v>
      </c>
      <c r="CF7" s="24">
        <v>139.6</v>
      </c>
      <c r="CG7" s="24">
        <v>136.86000000000001</v>
      </c>
      <c r="CH7" s="24">
        <v>138.52000000000001</v>
      </c>
      <c r="CI7" s="24">
        <v>138.66999999999999</v>
      </c>
      <c r="CJ7" s="24">
        <v>139.12</v>
      </c>
      <c r="CK7" s="24">
        <v>141.68</v>
      </c>
      <c r="CL7" s="24">
        <v>140.97999999999999</v>
      </c>
      <c r="CM7" s="24">
        <v>70.08</v>
      </c>
      <c r="CN7" s="24">
        <v>70.16</v>
      </c>
      <c r="CO7" s="24">
        <v>68.33</v>
      </c>
      <c r="CP7" s="24">
        <v>68.95</v>
      </c>
      <c r="CQ7" s="24">
        <v>68.88</v>
      </c>
      <c r="CR7" s="24">
        <v>60.78</v>
      </c>
      <c r="CS7" s="24">
        <v>59.96</v>
      </c>
      <c r="CT7" s="24">
        <v>59.9</v>
      </c>
      <c r="CU7" s="24">
        <v>60.13</v>
      </c>
      <c r="CV7" s="24">
        <v>62.51</v>
      </c>
      <c r="CW7" s="24">
        <v>60.13</v>
      </c>
      <c r="CX7" s="24">
        <v>96.3</v>
      </c>
      <c r="CY7" s="24">
        <v>97.78</v>
      </c>
      <c r="CZ7" s="24">
        <v>97.42</v>
      </c>
      <c r="DA7" s="24">
        <v>97.79</v>
      </c>
      <c r="DB7" s="24">
        <v>97.72</v>
      </c>
      <c r="DC7" s="24">
        <v>94.17</v>
      </c>
      <c r="DD7" s="24">
        <v>94.27</v>
      </c>
      <c r="DE7" s="24">
        <v>94.46</v>
      </c>
      <c r="DF7" s="24">
        <v>94.37</v>
      </c>
      <c r="DG7" s="24">
        <v>94.61</v>
      </c>
      <c r="DH7" s="24">
        <v>96</v>
      </c>
      <c r="DI7" s="24">
        <v>4.26</v>
      </c>
      <c r="DJ7" s="24">
        <v>8.0500000000000007</v>
      </c>
      <c r="DK7" s="24">
        <v>11.57</v>
      </c>
      <c r="DL7" s="24">
        <v>14.65</v>
      </c>
      <c r="DM7" s="24">
        <v>17.57</v>
      </c>
      <c r="DN7" s="24">
        <v>23.25</v>
      </c>
      <c r="DO7" s="24">
        <v>25.2</v>
      </c>
      <c r="DP7" s="24">
        <v>27.42</v>
      </c>
      <c r="DQ7" s="24">
        <v>30.01</v>
      </c>
      <c r="DR7" s="24">
        <v>32.229999999999997</v>
      </c>
      <c r="DS7" s="24">
        <v>42.2</v>
      </c>
      <c r="DT7" s="24">
        <v>4.88</v>
      </c>
      <c r="DU7" s="24">
        <v>4.8600000000000003</v>
      </c>
      <c r="DV7" s="24">
        <v>4.7</v>
      </c>
      <c r="DW7" s="24">
        <v>5.54</v>
      </c>
      <c r="DX7" s="24">
        <v>5.21</v>
      </c>
      <c r="DY7" s="24">
        <v>1.06</v>
      </c>
      <c r="DZ7" s="24">
        <v>2.02</v>
      </c>
      <c r="EA7" s="24">
        <v>2.67</v>
      </c>
      <c r="EB7" s="24">
        <v>3.43</v>
      </c>
      <c r="EC7" s="24">
        <v>4.25</v>
      </c>
      <c r="ED7" s="24">
        <v>9.4600000000000009</v>
      </c>
      <c r="EE7" s="24">
        <v>0.22</v>
      </c>
      <c r="EF7" s="24">
        <v>0.03</v>
      </c>
      <c r="EG7" s="24">
        <v>0.28999999999999998</v>
      </c>
      <c r="EH7" s="24">
        <v>0.17</v>
      </c>
      <c r="EI7" s="24">
        <v>0.27</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2026-01-19T04:47:51Z</cp:lastPrinted>
  <dcterms:created xsi:type="dcterms:W3CDTF">2025-12-23T06:02:07Z</dcterms:created>
  <dcterms:modified xsi:type="dcterms:W3CDTF">2026-02-17T06:20:26Z</dcterms:modified>
  <cp:category/>
</cp:coreProperties>
</file>