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nis-server\都市計画課\1-計画係\【都㉘】屋外広告物\★業務効率化、電子申請導入\★日進市電子申請様式および処理用ファイル\"/>
    </mc:Choice>
  </mc:AlternateContent>
  <xr:revisionPtr revIDLastSave="0" documentId="13_ncr:1_{A30AD19C-2F27-479C-91E9-A90CC00D31EB}" xr6:coauthVersionLast="47" xr6:coauthVersionMax="47" xr10:uidLastSave="{00000000-0000-0000-0000-000000000000}"/>
  <bookViews>
    <workbookView xWindow="-120" yWindow="-120" windowWidth="29040" windowHeight="17520" tabRatio="788" xr2:uid="{00000000-000D-0000-FFFF-FFFF00000000}"/>
  </bookViews>
  <sheets>
    <sheet name="【入力シート】申請内容" sheetId="10" r:id="rId1"/>
    <sheet name="【入力シート】掲出物件一覧表" sheetId="13" r:id="rId2"/>
    <sheet name="許可申請書" sheetId="11" r:id="rId3"/>
  </sheets>
  <definedNames>
    <definedName name="_xlnm.Print_Area" localSheetId="1">【入力シート】掲出物件一覧表!$A$1:$N$38</definedName>
    <definedName name="_xlnm.Print_Area" localSheetId="2">許可申請書!$A$1:$H$30</definedName>
    <definedName name="種別" localSheetId="1">#REF!</definedName>
    <definedName name="種別">#REF!</definedName>
    <definedName name="電飾の有無">#REF!</definedName>
    <definedName name="半期打ち出し" localSheetId="1">#REF!</definedName>
    <definedName name="半期打ち出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3" l="1"/>
  <c r="J5" i="13"/>
  <c r="J34" i="13" l="1"/>
  <c r="G3" i="11"/>
  <c r="G21" i="11"/>
  <c r="D20" i="11"/>
  <c r="D19" i="11"/>
  <c r="D18" i="11"/>
  <c r="E17" i="11"/>
  <c r="C17" i="11"/>
  <c r="F16" i="11"/>
  <c r="C16" i="11"/>
  <c r="E15" i="11"/>
  <c r="E28" i="11" s="1"/>
  <c r="C15" i="11"/>
  <c r="C28" i="11" s="1"/>
  <c r="C14" i="11"/>
  <c r="F12" i="11"/>
  <c r="D12" i="11"/>
  <c r="H11" i="11"/>
  <c r="F11" i="11"/>
  <c r="D11" i="11"/>
  <c r="F10" i="11"/>
  <c r="F9" i="11"/>
  <c r="F8" i="11"/>
  <c r="F6" i="11"/>
  <c r="F5" i="11"/>
  <c r="G13" i="11"/>
  <c r="F13" i="11"/>
  <c r="J30" i="13"/>
  <c r="J29" i="13"/>
  <c r="J27" i="13"/>
  <c r="K24" i="13"/>
  <c r="F1" i="13"/>
  <c r="K8" i="13"/>
  <c r="K38" i="13"/>
  <c r="J38" i="13"/>
  <c r="K37" i="13"/>
  <c r="J37" i="13"/>
  <c r="K36" i="13"/>
  <c r="J36" i="13"/>
  <c r="K35" i="13"/>
  <c r="J35" i="13"/>
  <c r="K34" i="13"/>
  <c r="J24" i="13"/>
  <c r="K23" i="13"/>
  <c r="J23" i="13"/>
  <c r="K22" i="13"/>
  <c r="J22" i="13"/>
  <c r="K21" i="13"/>
  <c r="J21" i="13"/>
  <c r="K20" i="13"/>
  <c r="J20" i="13"/>
  <c r="K19" i="13"/>
  <c r="J19" i="13"/>
  <c r="K18" i="13"/>
  <c r="J18" i="13"/>
  <c r="K17" i="13"/>
  <c r="J17" i="13"/>
  <c r="K16" i="13"/>
  <c r="J16" i="13"/>
  <c r="J15" i="13"/>
  <c r="K14" i="13"/>
  <c r="J14" i="13"/>
  <c r="K13" i="13"/>
  <c r="J13" i="13"/>
  <c r="K12" i="13"/>
  <c r="J12" i="13"/>
  <c r="K11" i="13"/>
  <c r="J11" i="13"/>
  <c r="K10" i="13"/>
  <c r="J10" i="13"/>
  <c r="K9" i="13"/>
  <c r="J9" i="13"/>
  <c r="J8" i="13"/>
  <c r="K7" i="13"/>
  <c r="J7" i="13"/>
  <c r="K6" i="13"/>
  <c r="J6" i="13"/>
  <c r="J28" i="13" l="1"/>
  <c r="G23" i="10"/>
  <c r="G22" i="10"/>
  <c r="G21" i="10"/>
  <c r="G28" i="10" l="1"/>
  <c r="G27" i="10"/>
  <c r="G26" i="10"/>
  <c r="G25" i="10"/>
  <c r="G24" i="10"/>
  <c r="D28" i="10"/>
  <c r="D27" i="10"/>
  <c r="D26" i="10"/>
  <c r="D25" i="10"/>
  <c r="G39" i="10"/>
  <c r="G38" i="10"/>
  <c r="G40" i="10"/>
  <c r="G37" i="10"/>
  <c r="G35" i="10"/>
  <c r="G34" i="10"/>
  <c r="G36" i="10"/>
  <c r="G33" i="10"/>
  <c r="G31" i="10"/>
  <c r="G30" i="10"/>
  <c r="G32" i="10"/>
  <c r="G29" i="10"/>
  <c r="D39" i="10"/>
  <c r="D38" i="10"/>
  <c r="D40" i="10"/>
  <c r="D35" i="10"/>
  <c r="D34" i="10"/>
  <c r="D36" i="10"/>
  <c r="D31" i="10"/>
  <c r="D30" i="10"/>
  <c r="D32" i="10"/>
  <c r="G16" i="10"/>
  <c r="G15" i="10"/>
  <c r="G14" i="10"/>
  <c r="D16" i="10"/>
  <c r="D15" i="10"/>
  <c r="D14" i="10"/>
  <c r="G20" i="10" l="1"/>
  <c r="G3" i="10"/>
  <c r="G4" i="10"/>
  <c r="G5" i="10"/>
  <c r="G6" i="10"/>
  <c r="G7" i="10"/>
  <c r="G8" i="10"/>
  <c r="G9" i="10"/>
  <c r="G10" i="10"/>
  <c r="G11" i="10"/>
  <c r="G12" i="10"/>
  <c r="G13" i="10"/>
  <c r="G17" i="10"/>
  <c r="G18" i="10"/>
  <c r="G1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日進市</author>
  </authors>
  <commentList>
    <comment ref="N1" authorId="0" shapeId="0" xr:uid="{03C3B30F-7526-44F2-8268-54EEC7FF8D34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</text>
    </comment>
    <comment ref="N2" authorId="0" shapeId="0" xr:uid="{4C863275-5E1A-4955-976B-8C02EB653569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sharedStrings.xml><?xml version="1.0" encoding="utf-8"?>
<sst xmlns="http://schemas.openxmlformats.org/spreadsheetml/2006/main" count="189" uniqueCount="116">
  <si>
    <t>No.</t>
    <phoneticPr fontId="3"/>
  </si>
  <si>
    <t>種　　　別</t>
    <rPh sb="0" eb="1">
      <t>タネ</t>
    </rPh>
    <rPh sb="4" eb="5">
      <t>ベツ</t>
    </rPh>
    <phoneticPr fontId="3"/>
  </si>
  <si>
    <t>電飾</t>
    <rPh sb="0" eb="2">
      <t>デンショク</t>
    </rPh>
    <phoneticPr fontId="3"/>
  </si>
  <si>
    <t>縦(m)</t>
    <rPh sb="0" eb="1">
      <t>タテ</t>
    </rPh>
    <phoneticPr fontId="3"/>
  </si>
  <si>
    <t>横(m)</t>
    <rPh sb="0" eb="1">
      <t>ヨコ</t>
    </rPh>
    <phoneticPr fontId="3"/>
  </si>
  <si>
    <t>高さ(m)</t>
    <rPh sb="0" eb="1">
      <t>タカ</t>
    </rPh>
    <phoneticPr fontId="3"/>
  </si>
  <si>
    <t>面数</t>
    <rPh sb="0" eb="1">
      <t>メン</t>
    </rPh>
    <rPh sb="1" eb="2">
      <t>スウ</t>
    </rPh>
    <phoneticPr fontId="3"/>
  </si>
  <si>
    <t>数量</t>
    <rPh sb="0" eb="2">
      <t>スウリョウ</t>
    </rPh>
    <phoneticPr fontId="3"/>
  </si>
  <si>
    <t>表示内容</t>
    <rPh sb="0" eb="2">
      <t>ヒョウジ</t>
    </rPh>
    <rPh sb="2" eb="4">
      <t>ナイヨウ</t>
    </rPh>
    <phoneticPr fontId="3"/>
  </si>
  <si>
    <t>許可対象物件</t>
    <rPh sb="0" eb="4">
      <t>キョカタイショウ</t>
    </rPh>
    <rPh sb="4" eb="6">
      <t>ブッケン</t>
    </rPh>
    <phoneticPr fontId="3"/>
  </si>
  <si>
    <t>適用除外物件</t>
    <rPh sb="0" eb="4">
      <t>テキヨウジョガイ</t>
    </rPh>
    <rPh sb="4" eb="6">
      <t>ブッケン</t>
    </rPh>
    <phoneticPr fontId="3"/>
  </si>
  <si>
    <t>総数量</t>
    <rPh sb="0" eb="1">
      <t>ソウ</t>
    </rPh>
    <rPh sb="1" eb="3">
      <t>スウリョウ</t>
    </rPh>
    <phoneticPr fontId="3"/>
  </si>
  <si>
    <t>規制区域：</t>
    <phoneticPr fontId="5"/>
  </si>
  <si>
    <t>用途地域：</t>
    <phoneticPr fontId="5"/>
  </si>
  <si>
    <t>総表示面積(㎡）</t>
    <rPh sb="0" eb="3">
      <t>ソウヒョウジ</t>
    </rPh>
    <rPh sb="3" eb="5">
      <t>メンセキ</t>
    </rPh>
    <phoneticPr fontId="3"/>
  </si>
  <si>
    <t>視認方角</t>
    <rPh sb="0" eb="4">
      <t>シニンホウガク</t>
    </rPh>
    <phoneticPr fontId="3"/>
  </si>
  <si>
    <t>備考</t>
    <rPh sb="0" eb="2">
      <t>ビコウ</t>
    </rPh>
    <phoneticPr fontId="3"/>
  </si>
  <si>
    <t>項目</t>
    <rPh sb="0" eb="2">
      <t>コウモク</t>
    </rPh>
    <phoneticPr fontId="3"/>
  </si>
  <si>
    <t>設置場所：</t>
    <rPh sb="0" eb="4">
      <t>セッチバショ</t>
    </rPh>
    <phoneticPr fontId="5"/>
  </si>
  <si>
    <t>許可対象</t>
    <rPh sb="0" eb="2">
      <t>キョカ</t>
    </rPh>
    <rPh sb="2" eb="4">
      <t>タイショウ</t>
    </rPh>
    <phoneticPr fontId="3"/>
  </si>
  <si>
    <t>種別</t>
    <rPh sb="0" eb="2">
      <t>シュベツ</t>
    </rPh>
    <phoneticPr fontId="3"/>
  </si>
  <si>
    <t>(↓自動入力）</t>
    <rPh sb="2" eb="4">
      <t>ジドウ</t>
    </rPh>
    <rPh sb="4" eb="6">
      <t>ニュウリョク</t>
    </rPh>
    <phoneticPr fontId="3"/>
  </si>
  <si>
    <t>申請者</t>
    <phoneticPr fontId="3"/>
  </si>
  <si>
    <t>代表者</t>
    <phoneticPr fontId="3"/>
  </si>
  <si>
    <t>電話番号</t>
    <phoneticPr fontId="3"/>
  </si>
  <si>
    <t>電飾の有無</t>
    <rPh sb="0" eb="2">
      <t>デンショク</t>
    </rPh>
    <rPh sb="3" eb="5">
      <t>ウム</t>
    </rPh>
    <phoneticPr fontId="3"/>
  </si>
  <si>
    <t>規格</t>
    <rPh sb="0" eb="2">
      <t>キカク</t>
    </rPh>
    <phoneticPr fontId="3"/>
  </si>
  <si>
    <t>表示又は設置の場所</t>
    <phoneticPr fontId="3"/>
  </si>
  <si>
    <t>氏名又は名称</t>
    <phoneticPr fontId="3"/>
  </si>
  <si>
    <t>広告主</t>
    <phoneticPr fontId="3"/>
  </si>
  <si>
    <t>住所</t>
    <phoneticPr fontId="3"/>
  </si>
  <si>
    <t>電話番号</t>
    <rPh sb="0" eb="2">
      <t>デンワ</t>
    </rPh>
    <rPh sb="2" eb="4">
      <t>バンゴウ</t>
    </rPh>
    <phoneticPr fontId="3"/>
  </si>
  <si>
    <t>納付書送付先</t>
    <rPh sb="0" eb="3">
      <t>ノウフショ</t>
    </rPh>
    <rPh sb="3" eb="6">
      <t>ソウフサキ</t>
    </rPh>
    <phoneticPr fontId="3"/>
  </si>
  <si>
    <t>許可書送付先</t>
    <rPh sb="0" eb="3">
      <t>キョカショ</t>
    </rPh>
    <rPh sb="3" eb="6">
      <t>ソウフサキ</t>
    </rPh>
    <phoneticPr fontId="3"/>
  </si>
  <si>
    <t>更新案内送付先</t>
    <rPh sb="0" eb="4">
      <t>コウシンアンナイ</t>
    </rPh>
    <rPh sb="4" eb="7">
      <t>ソウフサキ</t>
    </rPh>
    <phoneticPr fontId="3"/>
  </si>
  <si>
    <t>日進市長　殿</t>
    <rPh sb="0" eb="2">
      <t>ニッシン</t>
    </rPh>
    <rPh sb="2" eb="4">
      <t>シチョウ</t>
    </rPh>
    <rPh sb="5" eb="6">
      <t>ドノ</t>
    </rPh>
    <phoneticPr fontId="3"/>
  </si>
  <si>
    <t>住　所</t>
    <phoneticPr fontId="3"/>
  </si>
  <si>
    <t>　</t>
    <phoneticPr fontId="3"/>
  </si>
  <si>
    <t>氏　名</t>
    <phoneticPr fontId="3"/>
  </si>
  <si>
    <t>電　話</t>
    <phoneticPr fontId="3"/>
  </si>
  <si>
    <t>種 別</t>
  </si>
  <si>
    <t>数量</t>
  </si>
  <si>
    <t>電飾の
有無</t>
    <phoneticPr fontId="3"/>
  </si>
  <si>
    <t>総表示
面積</t>
    <rPh sb="0" eb="1">
      <t>ソウ</t>
    </rPh>
    <rPh sb="1" eb="3">
      <t>ヒョウジ</t>
    </rPh>
    <phoneticPr fontId="3"/>
  </si>
  <si>
    <t>規格</t>
    <phoneticPr fontId="3"/>
  </si>
  <si>
    <t>※手数料額</t>
    <phoneticPr fontId="3"/>
  </si>
  <si>
    <t>※備考</t>
  </si>
  <si>
    <t>　次のとおり許可します。</t>
    <phoneticPr fontId="3"/>
  </si>
  <si>
    <t>愛知県屋外広告物条例及び関連法令等を遵守すること。</t>
    <phoneticPr fontId="3"/>
  </si>
  <si>
    <t>郵便番号</t>
    <phoneticPr fontId="3"/>
  </si>
  <si>
    <t>入力欄</t>
    <rPh sb="0" eb="3">
      <t>ニュウリョクラン</t>
    </rPh>
    <phoneticPr fontId="5"/>
  </si>
  <si>
    <t>住所</t>
    <phoneticPr fontId="5"/>
  </si>
  <si>
    <t>郵便番号</t>
    <rPh sb="0" eb="4">
      <t>ユウビンバンゴウ</t>
    </rPh>
    <phoneticPr fontId="5"/>
  </si>
  <si>
    <t>氏名等</t>
    <rPh sb="0" eb="2">
      <t>シメイ</t>
    </rPh>
    <rPh sb="2" eb="3">
      <t>ナド</t>
    </rPh>
    <phoneticPr fontId="5"/>
  </si>
  <si>
    <t>名称（法人の場合は法人名）</t>
    <rPh sb="0" eb="2">
      <t>メイショウ</t>
    </rPh>
    <rPh sb="3" eb="5">
      <t>ホウジン</t>
    </rPh>
    <rPh sb="6" eb="8">
      <t>バアイ</t>
    </rPh>
    <rPh sb="9" eb="12">
      <t>ホウジンメイ</t>
    </rPh>
    <phoneticPr fontId="3"/>
  </si>
  <si>
    <t>開始日</t>
    <rPh sb="0" eb="3">
      <t>カイシビ</t>
    </rPh>
    <phoneticPr fontId="5"/>
  </si>
  <si>
    <t>終了日</t>
    <rPh sb="0" eb="3">
      <t>シュウリョウビ</t>
    </rPh>
    <phoneticPr fontId="5"/>
  </si>
  <si>
    <t>必須</t>
    <rPh sb="0" eb="2">
      <t>ヒッス</t>
    </rPh>
    <phoneticPr fontId="5"/>
  </si>
  <si>
    <t>説明</t>
    <rPh sb="0" eb="2">
      <t>セツメイ</t>
    </rPh>
    <phoneticPr fontId="5"/>
  </si>
  <si>
    <t>申請日</t>
    <rPh sb="2" eb="3">
      <t>ヒ</t>
    </rPh>
    <phoneticPr fontId="3"/>
  </si>
  <si>
    <t>電話</t>
    <rPh sb="0" eb="2">
      <t>デンワ</t>
    </rPh>
    <phoneticPr fontId="5"/>
  </si>
  <si>
    <t>許可書送付先</t>
    <rPh sb="0" eb="3">
      <t>キョカショ</t>
    </rPh>
    <rPh sb="3" eb="6">
      <t>ソウフサキ</t>
    </rPh>
    <phoneticPr fontId="5"/>
  </si>
  <si>
    <t>【入力シート】掲出物件一覧表への入力</t>
    <rPh sb="1" eb="3">
      <t>ニュウリョク</t>
    </rPh>
    <phoneticPr fontId="5"/>
  </si>
  <si>
    <t>入力確認メッセージ</t>
    <rPh sb="0" eb="4">
      <t>ニュウリョクカクニン</t>
    </rPh>
    <phoneticPr fontId="5"/>
  </si>
  <si>
    <t>許可の期間</t>
    <rPh sb="0" eb="2">
      <t>キョカ</t>
    </rPh>
    <rPh sb="3" eb="5">
      <t>キカン</t>
    </rPh>
    <phoneticPr fontId="5"/>
  </si>
  <si>
    <t>許可の年月日及び番号</t>
    <rPh sb="0" eb="2">
      <t>キョカ</t>
    </rPh>
    <rPh sb="3" eb="6">
      <t>ネンガッピ</t>
    </rPh>
    <rPh sb="6" eb="7">
      <t>オヨ</t>
    </rPh>
    <rPh sb="8" eb="10">
      <t>バンゴウ</t>
    </rPh>
    <phoneticPr fontId="5"/>
  </si>
  <si>
    <t>様式第１（第１条関係）</t>
    <phoneticPr fontId="5"/>
  </si>
  <si>
    <t>広告物又は掲出物件の概要</t>
    <phoneticPr fontId="3"/>
  </si>
  <si>
    <t>更新後の表示又は設置の期間</t>
    <rPh sb="0" eb="3">
      <t>コウシンゴ</t>
    </rPh>
    <phoneticPr fontId="3"/>
  </si>
  <si>
    <t>更新前</t>
    <rPh sb="0" eb="3">
      <t>コウシンマエ</t>
    </rPh>
    <phoneticPr fontId="5"/>
  </si>
  <si>
    <t>更新前の許可期間（開始日）</t>
    <rPh sb="0" eb="3">
      <t>コウシンマエ</t>
    </rPh>
    <phoneticPr fontId="5"/>
  </si>
  <si>
    <t>更新前の許可期間（終了日）</t>
    <rPh sb="0" eb="2">
      <t>コウシン</t>
    </rPh>
    <rPh sb="2" eb="3">
      <t>マエ</t>
    </rPh>
    <rPh sb="4" eb="6">
      <t>キョカ</t>
    </rPh>
    <rPh sb="6" eb="8">
      <t>キカン</t>
    </rPh>
    <rPh sb="9" eb="12">
      <t>シュウリョウビ</t>
    </rPh>
    <phoneticPr fontId="5"/>
  </si>
  <si>
    <t>更新前の許可の年月日</t>
    <rPh sb="0" eb="3">
      <t>コウシンマエ</t>
    </rPh>
    <rPh sb="4" eb="6">
      <t>キョカ</t>
    </rPh>
    <rPh sb="7" eb="10">
      <t>ネンガッピ</t>
    </rPh>
    <phoneticPr fontId="5"/>
  </si>
  <si>
    <t>更新前の許可番号</t>
    <rPh sb="0" eb="3">
      <t>コウシンマエ</t>
    </rPh>
    <rPh sb="4" eb="8">
      <t>キョカバンゴウ</t>
    </rPh>
    <phoneticPr fontId="5"/>
  </si>
  <si>
    <t>屋外広告物更新許可申請書</t>
    <rPh sb="5" eb="7">
      <t>コウシン</t>
    </rPh>
    <phoneticPr fontId="3"/>
  </si>
  <si>
    <t>広告主</t>
    <rPh sb="0" eb="3">
      <t>コウコクヌシ</t>
    </rPh>
    <phoneticPr fontId="5"/>
  </si>
  <si>
    <t>【入力シート】申請内容（更新）</t>
    <rPh sb="1" eb="3">
      <t>ニュウリョク</t>
    </rPh>
    <rPh sb="7" eb="9">
      <t>シンセイ</t>
    </rPh>
    <rPh sb="9" eb="11">
      <t>ナイヨウ</t>
    </rPh>
    <rPh sb="12" eb="14">
      <t>コウシン</t>
    </rPh>
    <phoneticPr fontId="5"/>
  </si>
  <si>
    <t>【入力シート】掲出物件一覧表</t>
    <rPh sb="1" eb="3">
      <t>ニュウリョク</t>
    </rPh>
    <rPh sb="7" eb="11">
      <t>ケイシュツブッケン</t>
    </rPh>
    <rPh sb="11" eb="14">
      <t>イチランヒョウ</t>
    </rPh>
    <phoneticPr fontId="3"/>
  </si>
  <si>
    <t>※黄色のセルに申請内容を入力してください。</t>
    <rPh sb="1" eb="3">
      <t>キイロ</t>
    </rPh>
    <rPh sb="7" eb="11">
      <t>シンセイナイヨウ</t>
    </rPh>
    <rPh sb="12" eb="14">
      <t>ニュウリョク</t>
    </rPh>
    <phoneticPr fontId="5"/>
  </si>
  <si>
    <t>入力必須</t>
    <rPh sb="0" eb="2">
      <t>ニュウリョク</t>
    </rPh>
    <rPh sb="2" eb="4">
      <t>ヒッスウ</t>
    </rPh>
    <phoneticPr fontId="5"/>
  </si>
  <si>
    <t>（西暦）yyyy/mm/ddで、半角で入力してください。和暦に自動変換されます。</t>
    <phoneticPr fontId="5"/>
  </si>
  <si>
    <t>ハイフンを含め、半角で入力してください。</t>
    <phoneticPr fontId="5"/>
  </si>
  <si>
    <t>半角・全角とも入力可能です。</t>
    <rPh sb="7" eb="9">
      <t>ニュウリョク</t>
    </rPh>
    <rPh sb="9" eb="11">
      <t>カノウ</t>
    </rPh>
    <phoneticPr fontId="5"/>
  </si>
  <si>
    <t>隣のシート（【入力シート】掲出物件一覧表）に広告物の内容を必ず入力してください。
入力後に「入力済み」を選択してください。</t>
    <rPh sb="0" eb="1">
      <t>トナリ</t>
    </rPh>
    <rPh sb="7" eb="9">
      <t>ニュウリョク</t>
    </rPh>
    <rPh sb="22" eb="25">
      <t>コウコクブツ</t>
    </rPh>
    <rPh sb="26" eb="28">
      <t>ナイヨウ</t>
    </rPh>
    <rPh sb="29" eb="30">
      <t>カナラ</t>
    </rPh>
    <rPh sb="31" eb="33">
      <t>ニュウリョク</t>
    </rPh>
    <rPh sb="41" eb="43">
      <t>ニュウリョク</t>
    </rPh>
    <rPh sb="43" eb="44">
      <t>ゴ</t>
    </rPh>
    <rPh sb="46" eb="49">
      <t>ニュウリョクズ</t>
    </rPh>
    <rPh sb="52" eb="54">
      <t>センタク</t>
    </rPh>
    <phoneticPr fontId="5"/>
  </si>
  <si>
    <t>リストから選択してください。
広告物が２つ以上ある場合は「掲出物件一覧表のとおり」を選択してください。</t>
    <rPh sb="5" eb="7">
      <t>センタク</t>
    </rPh>
    <rPh sb="15" eb="18">
      <t>コウコクブツ</t>
    </rPh>
    <rPh sb="21" eb="23">
      <t>イジョウ</t>
    </rPh>
    <rPh sb="25" eb="27">
      <t>バアイ</t>
    </rPh>
    <rPh sb="29" eb="33">
      <t>ケイシュツブッケン</t>
    </rPh>
    <rPh sb="33" eb="35">
      <t>イチラン</t>
    </rPh>
    <rPh sb="35" eb="36">
      <t>ヒョウ</t>
    </rPh>
    <rPh sb="42" eb="44">
      <t>センタク</t>
    </rPh>
    <phoneticPr fontId="5"/>
  </si>
  <si>
    <t>半角で数字のみ入力してください。</t>
    <rPh sb="3" eb="5">
      <t>スウジ</t>
    </rPh>
    <phoneticPr fontId="5"/>
  </si>
  <si>
    <t>リストから選択してください。</t>
    <rPh sb="5" eb="7">
      <t>センタク</t>
    </rPh>
    <phoneticPr fontId="5"/>
  </si>
  <si>
    <t>半角で数字のみ入力してください。</t>
    <rPh sb="0" eb="2">
      <t>ハンカク</t>
    </rPh>
    <rPh sb="3" eb="5">
      <t>スウジ</t>
    </rPh>
    <rPh sb="7" eb="9">
      <t>ニュウリョク</t>
    </rPh>
    <phoneticPr fontId="5"/>
  </si>
  <si>
    <t>広告物が１つの場合のみ入力します。半角で数字のみ入力してください。</t>
    <rPh sb="17" eb="19">
      <t>ハンカク</t>
    </rPh>
    <rPh sb="20" eb="22">
      <t>スウジ</t>
    </rPh>
    <rPh sb="24" eb="26">
      <t>ニュウリョク</t>
    </rPh>
    <phoneticPr fontId="5"/>
  </si>
  <si>
    <t>半角・全角とも入力可能です。</t>
    <phoneticPr fontId="5"/>
  </si>
  <si>
    <t>変更前の許可番号を入力してください（イメージ：a日都第b-ｃ号） 半角・全角とも入力可能です。</t>
    <rPh sb="2" eb="3">
      <t>マエ</t>
    </rPh>
    <rPh sb="4" eb="8">
      <t>キョカバンゴウ</t>
    </rPh>
    <rPh sb="9" eb="11">
      <t>ニュウリョク</t>
    </rPh>
    <rPh sb="24" eb="25">
      <t>ニチ</t>
    </rPh>
    <rPh sb="25" eb="26">
      <t>ミヤコ</t>
    </rPh>
    <rPh sb="26" eb="27">
      <t>ダイ</t>
    </rPh>
    <rPh sb="30" eb="31">
      <t>ゴウ</t>
    </rPh>
    <phoneticPr fontId="5"/>
  </si>
  <si>
    <t>「申請者と異なる」を選択した場合のみ入力します。半角・全角とも入力可能です。</t>
    <phoneticPr fontId="5"/>
  </si>
  <si>
    <t>「申請者と異なる」を選択した場合のみ入力します。ハイフンを含め、半角で入力してください。</t>
    <phoneticPr fontId="5"/>
  </si>
  <si>
    <t>リストから選択してください。</t>
    <phoneticPr fontId="5"/>
  </si>
  <si>
    <t>「いずれとも異なる」を選択した場合のみ入力します。ハイフンを含め、半角で入力してください。</t>
    <phoneticPr fontId="5"/>
  </si>
  <si>
    <t>「いずれとも異なる」を選択した場合のみ入力します。半角・全角とも入力可能です。</t>
    <phoneticPr fontId="5"/>
  </si>
  <si>
    <t>年　　　月　　日　</t>
    <phoneticPr fontId="3"/>
  </si>
  <si>
    <t>日進市長</t>
    <phoneticPr fontId="5"/>
  </si>
  <si>
    <t>総表示面積（㎡）</t>
    <rPh sb="0" eb="3">
      <t>ソウヒョウジ</t>
    </rPh>
    <rPh sb="3" eb="5">
      <t>メンセキ</t>
    </rPh>
    <phoneticPr fontId="3"/>
  </si>
  <si>
    <t>縦（m）</t>
    <rPh sb="0" eb="1">
      <t>タテ</t>
    </rPh>
    <phoneticPr fontId="3"/>
  </si>
  <si>
    <t>横（m）</t>
    <rPh sb="0" eb="1">
      <t>ヨコ</t>
    </rPh>
    <phoneticPr fontId="5"/>
  </si>
  <si>
    <t>高さ（m）</t>
    <rPh sb="0" eb="1">
      <t>タカ</t>
    </rPh>
    <phoneticPr fontId="5"/>
  </si>
  <si>
    <t>日都第　　　　号　</t>
    <phoneticPr fontId="5"/>
  </si>
  <si>
    <t>　１　許可の期間</t>
    <phoneticPr fontId="5"/>
  </si>
  <si>
    <t>　２　許可の条件</t>
    <phoneticPr fontId="5"/>
  </si>
  <si>
    <t>更新後の表示又は
設置の期間</t>
    <rPh sb="0" eb="3">
      <t>コウシンゴ</t>
    </rPh>
    <phoneticPr fontId="3"/>
  </si>
  <si>
    <t>変更又は改造後の
広告物又は掲出物件の概要</t>
    <phoneticPr fontId="3"/>
  </si>
  <si>
    <t>可視面積
(㎡）</t>
    <rPh sb="0" eb="4">
      <t>カシメンセキ</t>
    </rPh>
    <phoneticPr fontId="3"/>
  </si>
  <si>
    <t>総表示面積(㎡)</t>
    <rPh sb="0" eb="1">
      <t>ソウ</t>
    </rPh>
    <rPh sb="1" eb="3">
      <t>ヒョウジ</t>
    </rPh>
    <rPh sb="3" eb="5">
      <t>メンセキ</t>
    </rPh>
    <phoneticPr fontId="3"/>
  </si>
  <si>
    <t>電飾有合計(㎡)</t>
    <rPh sb="0" eb="2">
      <t>デンショク</t>
    </rPh>
    <rPh sb="2" eb="3">
      <t>アリ</t>
    </rPh>
    <rPh sb="3" eb="5">
      <t>ゴウケイ</t>
    </rPh>
    <phoneticPr fontId="3"/>
  </si>
  <si>
    <t>電飾無合計(㎡)</t>
    <rPh sb="0" eb="2">
      <t>デンショク</t>
    </rPh>
    <rPh sb="2" eb="3">
      <t>ナ</t>
    </rPh>
    <rPh sb="3" eb="5">
      <t>ゴウケイ</t>
    </rPh>
    <phoneticPr fontId="3"/>
  </si>
  <si>
    <t>可視面積
（㎡）</t>
    <phoneticPr fontId="3"/>
  </si>
  <si>
    <t>適用除外の
項目</t>
    <rPh sb="0" eb="2">
      <t>テキヨウ</t>
    </rPh>
    <rPh sb="2" eb="4">
      <t>ジョガイ</t>
    </rPh>
    <rPh sb="6" eb="8">
      <t>コウモク</t>
    </rPh>
    <phoneticPr fontId="3"/>
  </si>
  <si>
    <t>半角・全角とも入力可能です。ビル、マンション名等まで入力してください。</t>
    <rPh sb="7" eb="9">
      <t>ニュウリョク</t>
    </rPh>
    <rPh sb="9" eb="11">
      <t>カノウ</t>
    </rPh>
    <rPh sb="26" eb="28">
      <t>ニュウリョク</t>
    </rPh>
    <phoneticPr fontId="5"/>
  </si>
  <si>
    <t>住所</t>
    <rPh sb="0" eb="2">
      <t>ジュウショ</t>
    </rPh>
    <phoneticPr fontId="5"/>
  </si>
  <si>
    <t>名称（法人の場合は法人名）および担当者</t>
    <rPh sb="0" eb="2">
      <t>メイショウ</t>
    </rPh>
    <rPh sb="3" eb="5">
      <t>ホウジン</t>
    </rPh>
    <rPh sb="6" eb="8">
      <t>バアイ</t>
    </rPh>
    <rPh sb="9" eb="11">
      <t>ホウジン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</si>
</sst>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&quot; 円&quot;"/>
    <numFmt numFmtId="179" formatCode="[$]ggge&quot;年&quot;m&quot;月&quot;d&quot;日&quot;&quot;から&quot;" x16r2:formatCode16="[$-ja-JP-x-gannen]ggge&quot;年&quot;m&quot;月&quot;d&quot;日&quot;&quot;から&quot;"/>
    <numFmt numFmtId="180" formatCode="[$]ggge&quot;年&quot;m&quot;月&quot;d&quot;日&quot;&quot;まで&quot;" x16r2:formatCode16="[$-ja-JP-x-gannen]ggge&quot;年&quot;m&quot;月&quot;d&quot;日&quot;&quot;まで&quot;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0" tint="-0.499984740745262"/>
      <name val="游ゴシック"/>
      <family val="2"/>
      <scheme val="minor"/>
    </font>
    <font>
      <sz val="10.5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0" xfId="1" applyNumberFormat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0" fontId="7" fillId="0" borderId="0" xfId="0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1" fillId="0" borderId="10" xfId="1" applyBorder="1" applyAlignment="1">
      <alignment horizontal="center" vertical="center"/>
    </xf>
    <xf numFmtId="0" fontId="10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0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left" wrapText="1"/>
    </xf>
    <xf numFmtId="0" fontId="14" fillId="0" borderId="0" xfId="1" applyFont="1"/>
    <xf numFmtId="0" fontId="1" fillId="0" borderId="0" xfId="1" applyAlignment="1">
      <alignment horizontal="right" vertical="center"/>
    </xf>
    <xf numFmtId="0" fontId="1" fillId="0" borderId="11" xfId="1" applyBorder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" fillId="0" borderId="10" xfId="1" applyBorder="1" applyAlignment="1">
      <alignment vertical="center"/>
    </xf>
    <xf numFmtId="0" fontId="1" fillId="0" borderId="10" xfId="1" applyBorder="1" applyAlignment="1">
      <alignment vertical="center" wrapText="1"/>
    </xf>
    <xf numFmtId="0" fontId="1" fillId="0" borderId="10" xfId="1" applyBorder="1" applyAlignment="1">
      <alignment horizontal="left" vertical="center" wrapText="1"/>
    </xf>
    <xf numFmtId="0" fontId="13" fillId="2" borderId="6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9" xfId="1" applyBorder="1" applyAlignment="1">
      <alignment vertical="center" wrapText="1"/>
    </xf>
    <xf numFmtId="0" fontId="1" fillId="4" borderId="8" xfId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58" fontId="19" fillId="0" borderId="9" xfId="1" applyNumberFormat="1" applyFont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0" xfId="1" applyFill="1" applyBorder="1"/>
    <xf numFmtId="0" fontId="21" fillId="0" borderId="0" xfId="1" applyFont="1"/>
    <xf numFmtId="0" fontId="15" fillId="0" borderId="10" xfId="1" applyFont="1" applyBorder="1"/>
    <xf numFmtId="0" fontId="1" fillId="0" borderId="10" xfId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58" fontId="19" fillId="0" borderId="9" xfId="1" applyNumberFormat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179" fontId="19" fillId="0" borderId="9" xfId="1" applyNumberFormat="1" applyFont="1" applyBorder="1" applyAlignment="1" applyProtection="1">
      <alignment horizontal="center" vertical="center"/>
      <protection locked="0"/>
    </xf>
    <xf numFmtId="180" fontId="19" fillId="0" borderId="9" xfId="1" applyNumberFormat="1" applyFont="1" applyBorder="1" applyAlignment="1" applyProtection="1">
      <alignment horizontal="center" vertical="center"/>
      <protection locked="0"/>
    </xf>
    <xf numFmtId="0" fontId="20" fillId="0" borderId="0" xfId="1" applyFont="1"/>
    <xf numFmtId="0" fontId="24" fillId="0" borderId="10" xfId="1" applyFont="1" applyBorder="1" applyAlignment="1">
      <alignment vertical="center"/>
    </xf>
    <xf numFmtId="0" fontId="9" fillId="0" borderId="1" xfId="1" applyFont="1" applyBorder="1" applyAlignment="1" applyProtection="1">
      <alignment wrapText="1"/>
      <protection locked="0"/>
    </xf>
    <xf numFmtId="0" fontId="9" fillId="0" borderId="26" xfId="1" applyFont="1" applyBorder="1" applyProtection="1"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left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6" fillId="0" borderId="26" xfId="1" applyFont="1" applyBorder="1"/>
    <xf numFmtId="0" fontId="6" fillId="0" borderId="31" xfId="1" applyFont="1" applyBorder="1" applyAlignment="1">
      <alignment horizontal="left" vertical="center"/>
    </xf>
    <xf numFmtId="0" fontId="6" fillId="0" borderId="32" xfId="1" applyFont="1" applyBorder="1" applyAlignment="1">
      <alignment horizontal="center" vertical="center"/>
    </xf>
    <xf numFmtId="0" fontId="6" fillId="0" borderId="32" xfId="1" applyFont="1" applyBorder="1"/>
    <xf numFmtId="0" fontId="6" fillId="0" borderId="33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0" fontId="6" fillId="0" borderId="34" xfId="1" applyFont="1" applyBorder="1" applyAlignment="1">
      <alignment horizontal="right" vertical="center"/>
    </xf>
    <xf numFmtId="0" fontId="6" fillId="0" borderId="34" xfId="1" applyFont="1" applyBorder="1" applyAlignment="1">
      <alignment horizontal="right"/>
    </xf>
    <xf numFmtId="0" fontId="18" fillId="0" borderId="11" xfId="1" applyFont="1" applyBorder="1" applyAlignment="1">
      <alignment vertical="center" wrapText="1"/>
    </xf>
    <xf numFmtId="0" fontId="6" fillId="0" borderId="33" xfId="1" applyFont="1" applyBorder="1"/>
    <xf numFmtId="0" fontId="6" fillId="0" borderId="34" xfId="1" applyFont="1" applyBorder="1" applyAlignment="1">
      <alignment horizontal="center" vertical="center"/>
    </xf>
    <xf numFmtId="0" fontId="6" fillId="0" borderId="34" xfId="1" applyFont="1" applyBorder="1" applyAlignment="1">
      <alignment vertical="center"/>
    </xf>
    <xf numFmtId="0" fontId="6" fillId="0" borderId="11" xfId="1" applyFont="1" applyBorder="1"/>
    <xf numFmtId="0" fontId="6" fillId="0" borderId="12" xfId="1" applyFont="1" applyBorder="1"/>
    <xf numFmtId="0" fontId="6" fillId="0" borderId="34" xfId="1" applyFont="1" applyBorder="1"/>
    <xf numFmtId="0" fontId="6" fillId="0" borderId="7" xfId="1" applyFont="1" applyBorder="1"/>
    <xf numFmtId="0" fontId="6" fillId="0" borderId="34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 vertical="center"/>
    </xf>
    <xf numFmtId="0" fontId="6" fillId="0" borderId="6" xfId="1" applyFont="1" applyBorder="1"/>
    <xf numFmtId="0" fontId="25" fillId="0" borderId="0" xfId="1" applyFont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2" xfId="1" applyFont="1" applyBorder="1" applyAlignment="1">
      <alignment vertical="center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26" fillId="0" borderId="6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177" fontId="9" fillId="2" borderId="14" xfId="1" applyNumberFormat="1" applyFont="1" applyFill="1" applyBorder="1" applyAlignment="1">
      <alignment horizontal="center" vertical="center"/>
    </xf>
    <xf numFmtId="177" fontId="9" fillId="2" borderId="27" xfId="1" applyNumberFormat="1" applyFont="1" applyFill="1" applyBorder="1" applyAlignment="1">
      <alignment horizontal="center" vertical="center"/>
    </xf>
    <xf numFmtId="177" fontId="9" fillId="0" borderId="7" xfId="1" applyNumberFormat="1" applyFont="1" applyBorder="1" applyAlignment="1" applyProtection="1">
      <alignment horizontal="center" vertical="center"/>
      <protection locked="0"/>
    </xf>
    <xf numFmtId="177" fontId="26" fillId="0" borderId="7" xfId="1" applyNumberFormat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>
      <alignment horizontal="right" vertical="center"/>
    </xf>
    <xf numFmtId="177" fontId="27" fillId="0" borderId="24" xfId="0" applyNumberFormat="1" applyFont="1" applyBorder="1" applyAlignment="1">
      <alignment horizontal="right" vertical="center"/>
    </xf>
    <xf numFmtId="0" fontId="27" fillId="0" borderId="22" xfId="0" applyFont="1" applyBorder="1" applyAlignment="1">
      <alignment horizontal="right" vertical="center"/>
    </xf>
    <xf numFmtId="0" fontId="27" fillId="0" borderId="2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9" fillId="0" borderId="37" xfId="1" applyFont="1" applyBorder="1" applyAlignment="1">
      <alignment horizontal="center" vertical="center" wrapText="1"/>
    </xf>
    <xf numFmtId="0" fontId="28" fillId="0" borderId="6" xfId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177" fontId="1" fillId="2" borderId="14" xfId="1" applyNumberFormat="1" applyFill="1" applyBorder="1" applyAlignment="1">
      <alignment horizontal="center" vertical="center"/>
    </xf>
    <xf numFmtId="177" fontId="1" fillId="2" borderId="27" xfId="1" applyNumberFormat="1" applyFill="1" applyBorder="1" applyAlignment="1">
      <alignment horizontal="center" vertical="center"/>
    </xf>
    <xf numFmtId="177" fontId="1" fillId="0" borderId="7" xfId="1" applyNumberFormat="1" applyBorder="1" applyAlignment="1" applyProtection="1">
      <alignment horizontal="center" vertical="center"/>
      <protection locked="0"/>
    </xf>
    <xf numFmtId="0" fontId="26" fillId="0" borderId="29" xfId="1" applyFon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26" fillId="0" borderId="10" xfId="1" applyFont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177" fontId="1" fillId="2" borderId="30" xfId="1" applyNumberFormat="1" applyFill="1" applyBorder="1" applyAlignment="1">
      <alignment horizontal="center" vertical="center"/>
    </xf>
    <xf numFmtId="0" fontId="1" fillId="0" borderId="10" xfId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19" fillId="0" borderId="9" xfId="1" applyNumberFormat="1" applyFont="1" applyBorder="1" applyAlignment="1" applyProtection="1">
      <alignment horizontal="center" vertical="center"/>
      <protection locked="0"/>
    </xf>
    <xf numFmtId="0" fontId="1" fillId="0" borderId="3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31" xfId="1" applyBorder="1" applyAlignment="1">
      <alignment horizontal="center" vertical="center" textRotation="255" wrapText="1"/>
    </xf>
    <xf numFmtId="0" fontId="1" fillId="0" borderId="12" xfId="1" applyBorder="1" applyAlignment="1">
      <alignment horizontal="center" vertical="center" textRotation="255" wrapText="1"/>
    </xf>
    <xf numFmtId="0" fontId="1" fillId="0" borderId="33" xfId="1" applyBorder="1" applyAlignment="1">
      <alignment horizontal="center" vertical="center" textRotation="255" wrapText="1"/>
    </xf>
    <xf numFmtId="0" fontId="1" fillId="0" borderId="34" xfId="1" applyBorder="1" applyAlignment="1">
      <alignment horizontal="center" vertical="center" textRotation="255" wrapText="1"/>
    </xf>
    <xf numFmtId="0" fontId="1" fillId="0" borderId="6" xfId="1" applyBorder="1" applyAlignment="1">
      <alignment horizontal="center" vertical="center" textRotation="255" wrapText="1"/>
    </xf>
    <xf numFmtId="0" fontId="1" fillId="0" borderId="7" xfId="1" applyBorder="1" applyAlignment="1">
      <alignment horizontal="center" vertical="center" textRotation="255" wrapText="1"/>
    </xf>
    <xf numFmtId="0" fontId="1" fillId="4" borderId="8" xfId="1" applyFill="1" applyBorder="1" applyAlignment="1">
      <alignment horizontal="center" vertical="center"/>
    </xf>
    <xf numFmtId="0" fontId="1" fillId="4" borderId="26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5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left"/>
    </xf>
    <xf numFmtId="0" fontId="9" fillId="0" borderId="1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58" fontId="6" fillId="0" borderId="0" xfId="1" applyNumberFormat="1" applyFont="1" applyAlignment="1">
      <alignment horizontal="right"/>
    </xf>
    <xf numFmtId="58" fontId="6" fillId="0" borderId="34" xfId="1" applyNumberFormat="1" applyFont="1" applyBorder="1" applyAlignment="1">
      <alignment horizontal="right"/>
    </xf>
    <xf numFmtId="179" fontId="6" fillId="0" borderId="0" xfId="1" applyNumberFormat="1" applyFont="1" applyAlignment="1">
      <alignment horizontal="right" vertical="center"/>
    </xf>
    <xf numFmtId="180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left" vertical="center" wrapText="1"/>
    </xf>
    <xf numFmtId="0" fontId="9" fillId="0" borderId="32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58" fontId="6" fillId="0" borderId="8" xfId="1" applyNumberFormat="1" applyFont="1" applyBorder="1" applyAlignment="1">
      <alignment horizontal="center" vertical="center"/>
    </xf>
    <xf numFmtId="58" fontId="6" fillId="0" borderId="26" xfId="1" applyNumberFormat="1" applyFont="1" applyBorder="1" applyAlignment="1">
      <alignment horizontal="center" vertical="center"/>
    </xf>
    <xf numFmtId="58" fontId="6" fillId="0" borderId="11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6" fillId="0" borderId="34" xfId="1" applyFont="1" applyBorder="1" applyAlignment="1">
      <alignment horizontal="left" vertical="top" wrapText="1"/>
    </xf>
    <xf numFmtId="179" fontId="6" fillId="0" borderId="8" xfId="1" applyNumberFormat="1" applyFont="1" applyBorder="1" applyAlignment="1">
      <alignment horizontal="right" vertical="center"/>
    </xf>
    <xf numFmtId="179" fontId="6" fillId="0" borderId="26" xfId="1" applyNumberFormat="1" applyFont="1" applyBorder="1" applyAlignment="1">
      <alignment horizontal="right" vertical="center"/>
    </xf>
    <xf numFmtId="180" fontId="6" fillId="0" borderId="26" xfId="1" applyNumberFormat="1" applyFont="1" applyBorder="1" applyAlignment="1">
      <alignment horizontal="left" vertical="center"/>
    </xf>
    <xf numFmtId="180" fontId="6" fillId="0" borderId="11" xfId="1" applyNumberFormat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 textRotation="255" wrapText="1"/>
    </xf>
    <xf numFmtId="0" fontId="6" fillId="0" borderId="8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</cellXfs>
  <cellStyles count="5">
    <cellStyle name="桁区切り 2" xfId="3" xr:uid="{FEFEE82D-1531-47A9-B66E-9831A0CD73A1}"/>
    <cellStyle name="桁区切り 3" xfId="4" xr:uid="{C756A32A-E02F-4697-8EF6-A6687AA81187}"/>
    <cellStyle name="標準" xfId="0" builtinId="0"/>
    <cellStyle name="標準 2" xfId="2" xr:uid="{7F7BA257-1DEB-4BC7-A83A-6A22C9E47E79}"/>
    <cellStyle name="標準 3" xfId="1" xr:uid="{00000000-0005-0000-0000-000001000000}"/>
  </cellStyles>
  <dxfs count="58"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CBAD"/>
      <color rgb="FFFFFF9B"/>
      <color rgb="FFFFFFD9"/>
      <color rgb="FFFFFF6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4</xdr:row>
      <xdr:rowOff>104775</xdr:rowOff>
    </xdr:from>
    <xdr:to>
      <xdr:col>18</xdr:col>
      <xdr:colOff>3409951</xdr:colOff>
      <xdr:row>6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25FA2A-B822-48FB-91D8-5F68362E6407}"/>
            </a:ext>
          </a:extLst>
        </xdr:cNvPr>
        <xdr:cNvSpPr/>
      </xdr:nvSpPr>
      <xdr:spPr>
        <a:xfrm>
          <a:off x="11001375" y="1466850"/>
          <a:ext cx="5800726" cy="11144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小数点の処理について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「縦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る場合は、総表示面積および可視面積が空欄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3D8F-682C-4301-9CA8-0339A4CD64C5}">
  <sheetPr codeName="Sheet8">
    <tabColor rgb="FF0070C0"/>
  </sheetPr>
  <dimension ref="A1:J40"/>
  <sheetViews>
    <sheetView tabSelected="1" view="pageBreakPreview" topLeftCell="A3" zoomScale="80" zoomScaleNormal="70" zoomScaleSheetLayoutView="80" workbookViewId="0">
      <selection activeCell="E6" sqref="E6"/>
    </sheetView>
  </sheetViews>
  <sheetFormatPr defaultColWidth="9" defaultRowHeight="18.75"/>
  <cols>
    <col min="1" max="1" width="9.875" style="3" customWidth="1"/>
    <col min="2" max="2" width="6.875" style="3" customWidth="1"/>
    <col min="3" max="3" width="27.875" style="3" customWidth="1"/>
    <col min="4" max="4" width="9.5" style="3" customWidth="1"/>
    <col min="5" max="5" width="53.25" style="3" customWidth="1"/>
    <col min="6" max="6" width="85" style="3" customWidth="1"/>
    <col min="7" max="7" width="23.5" style="3" customWidth="1"/>
    <col min="8" max="8" width="20.875" style="3" customWidth="1"/>
    <col min="9" max="9" width="9" style="3"/>
    <col min="10" max="10" width="14.5" style="3" customWidth="1"/>
    <col min="11" max="16384" width="9" style="3"/>
  </cols>
  <sheetData>
    <row r="1" spans="1:10" ht="25.5">
      <c r="A1" s="41" t="s">
        <v>76</v>
      </c>
      <c r="E1" s="50" t="s">
        <v>78</v>
      </c>
    </row>
    <row r="2" spans="1:10">
      <c r="A2" s="159"/>
      <c r="B2" s="160"/>
      <c r="C2" s="161"/>
      <c r="D2" s="35" t="s">
        <v>79</v>
      </c>
      <c r="E2" s="36" t="s">
        <v>50</v>
      </c>
      <c r="F2" s="39" t="s">
        <v>58</v>
      </c>
      <c r="G2" s="40" t="s">
        <v>63</v>
      </c>
    </row>
    <row r="3" spans="1:10" ht="25.5" customHeight="1">
      <c r="A3" s="165" t="s">
        <v>59</v>
      </c>
      <c r="B3" s="166"/>
      <c r="C3" s="167"/>
      <c r="D3" s="30" t="s">
        <v>57</v>
      </c>
      <c r="E3" s="46"/>
      <c r="F3" s="37" t="s">
        <v>80</v>
      </c>
      <c r="G3" s="42" t="str">
        <f t="shared" ref="G3:G37" si="0">IF(E3="","必須項目です","")</f>
        <v>必須項目です</v>
      </c>
    </row>
    <row r="4" spans="1:10" ht="25.5" customHeight="1">
      <c r="A4" s="162" t="s">
        <v>22</v>
      </c>
      <c r="B4" s="168" t="s">
        <v>114</v>
      </c>
      <c r="C4" s="27" t="s">
        <v>52</v>
      </c>
      <c r="D4" s="31" t="s">
        <v>57</v>
      </c>
      <c r="E4" s="47"/>
      <c r="F4" s="27" t="s">
        <v>81</v>
      </c>
      <c r="G4" s="42" t="str">
        <f t="shared" si="0"/>
        <v>必須項目です</v>
      </c>
    </row>
    <row r="5" spans="1:10" ht="25.5" customHeight="1">
      <c r="A5" s="163"/>
      <c r="B5" s="170"/>
      <c r="C5" s="32" t="s">
        <v>51</v>
      </c>
      <c r="D5" s="31" t="s">
        <v>57</v>
      </c>
      <c r="E5" s="47"/>
      <c r="F5" s="27" t="s">
        <v>113</v>
      </c>
      <c r="G5" s="42" t="str">
        <f t="shared" si="0"/>
        <v>必須項目です</v>
      </c>
    </row>
    <row r="6" spans="1:10" ht="25.5" customHeight="1">
      <c r="A6" s="163"/>
      <c r="B6" s="169" t="s">
        <v>53</v>
      </c>
      <c r="C6" s="33" t="s">
        <v>54</v>
      </c>
      <c r="D6" s="31" t="s">
        <v>57</v>
      </c>
      <c r="E6" s="47"/>
      <c r="F6" s="27" t="s">
        <v>82</v>
      </c>
      <c r="G6" s="42" t="str">
        <f t="shared" si="0"/>
        <v>必須項目です</v>
      </c>
    </row>
    <row r="7" spans="1:10" ht="25.5" customHeight="1">
      <c r="A7" s="163"/>
      <c r="B7" s="169"/>
      <c r="C7" s="27" t="s">
        <v>23</v>
      </c>
      <c r="D7" s="31" t="s">
        <v>57</v>
      </c>
      <c r="E7" s="47"/>
      <c r="F7" s="27" t="s">
        <v>82</v>
      </c>
      <c r="G7" s="42" t="str">
        <f t="shared" si="0"/>
        <v>必須項目です</v>
      </c>
    </row>
    <row r="8" spans="1:10" ht="25.5" customHeight="1">
      <c r="A8" s="164"/>
      <c r="B8" s="170"/>
      <c r="C8" s="27" t="s">
        <v>24</v>
      </c>
      <c r="D8" s="31" t="s">
        <v>57</v>
      </c>
      <c r="E8" s="47"/>
      <c r="F8" s="27" t="s">
        <v>81</v>
      </c>
      <c r="G8" s="42" t="str">
        <f t="shared" si="0"/>
        <v>必須項目です</v>
      </c>
    </row>
    <row r="9" spans="1:10" ht="40.5" customHeight="1">
      <c r="A9" s="142" t="s">
        <v>67</v>
      </c>
      <c r="B9" s="145" t="s">
        <v>62</v>
      </c>
      <c r="C9" s="146"/>
      <c r="D9" s="31" t="s">
        <v>57</v>
      </c>
      <c r="E9" s="46"/>
      <c r="F9" s="74" t="s">
        <v>83</v>
      </c>
      <c r="G9" s="42" t="str">
        <f t="shared" si="0"/>
        <v>必須項目です</v>
      </c>
    </row>
    <row r="10" spans="1:10" ht="40.5" customHeight="1">
      <c r="A10" s="143"/>
      <c r="B10" s="165" t="s">
        <v>20</v>
      </c>
      <c r="C10" s="167"/>
      <c r="D10" s="31" t="s">
        <v>57</v>
      </c>
      <c r="E10" s="46"/>
      <c r="F10" s="28" t="s">
        <v>84</v>
      </c>
      <c r="G10" s="42" t="str">
        <f t="shared" si="0"/>
        <v>必須項目です</v>
      </c>
      <c r="H10" s="26"/>
      <c r="I10" s="26"/>
      <c r="J10" s="26"/>
    </row>
    <row r="11" spans="1:10" ht="24.75" customHeight="1">
      <c r="A11" s="143"/>
      <c r="B11" s="165" t="s">
        <v>7</v>
      </c>
      <c r="C11" s="167"/>
      <c r="D11" s="31" t="s">
        <v>57</v>
      </c>
      <c r="E11" s="47"/>
      <c r="F11" s="27" t="s">
        <v>85</v>
      </c>
      <c r="G11" s="42" t="str">
        <f t="shared" si="0"/>
        <v>必須項目です</v>
      </c>
      <c r="H11" s="26"/>
      <c r="I11" s="26"/>
      <c r="J11" s="26"/>
    </row>
    <row r="12" spans="1:10" ht="24.75" customHeight="1">
      <c r="A12" s="143"/>
      <c r="B12" s="165" t="s">
        <v>25</v>
      </c>
      <c r="C12" s="167"/>
      <c r="D12" s="31" t="s">
        <v>57</v>
      </c>
      <c r="E12" s="46"/>
      <c r="F12" s="51" t="s">
        <v>86</v>
      </c>
      <c r="G12" s="42" t="str">
        <f t="shared" si="0"/>
        <v>必須項目です</v>
      </c>
      <c r="H12" s="26"/>
      <c r="I12" s="26"/>
      <c r="J12" s="26"/>
    </row>
    <row r="13" spans="1:10" ht="24.75" customHeight="1">
      <c r="A13" s="143"/>
      <c r="B13" s="165" t="s">
        <v>98</v>
      </c>
      <c r="C13" s="167"/>
      <c r="D13" s="31" t="s">
        <v>57</v>
      </c>
      <c r="E13" s="47"/>
      <c r="F13" s="25" t="s">
        <v>87</v>
      </c>
      <c r="G13" s="42" t="str">
        <f t="shared" si="0"/>
        <v>必須項目です</v>
      </c>
      <c r="H13" s="26"/>
      <c r="I13" s="26"/>
      <c r="J13" s="26"/>
    </row>
    <row r="14" spans="1:10" ht="24.75" customHeight="1">
      <c r="A14" s="143"/>
      <c r="B14" s="168" t="s">
        <v>26</v>
      </c>
      <c r="C14" s="13" t="s">
        <v>99</v>
      </c>
      <c r="D14" s="38" t="str">
        <f>IF(E11=1, "必須", "")</f>
        <v/>
      </c>
      <c r="E14" s="47"/>
      <c r="F14" s="27" t="s">
        <v>88</v>
      </c>
      <c r="G14" s="42" t="str">
        <f>IF(AND(E11=1, ISBLANK(E14)), "必須項目です", "")</f>
        <v/>
      </c>
      <c r="H14" s="26"/>
      <c r="I14" s="26"/>
      <c r="J14" s="26"/>
    </row>
    <row r="15" spans="1:10" ht="24.75" customHeight="1">
      <c r="A15" s="143"/>
      <c r="B15" s="169"/>
      <c r="C15" s="13" t="s">
        <v>100</v>
      </c>
      <c r="D15" s="38" t="str">
        <f>IF(E11=1, "必須", "")</f>
        <v/>
      </c>
      <c r="E15" s="47"/>
      <c r="F15" s="27" t="s">
        <v>88</v>
      </c>
      <c r="G15" s="42" t="str">
        <f>IF(AND(E11=1, ISBLANK(E15)), "必須項目です", "")</f>
        <v/>
      </c>
      <c r="H15" s="26"/>
      <c r="I15" s="26"/>
      <c r="J15" s="26"/>
    </row>
    <row r="16" spans="1:10" ht="24.75" customHeight="1">
      <c r="A16" s="144"/>
      <c r="B16" s="170"/>
      <c r="C16" s="13" t="s">
        <v>101</v>
      </c>
      <c r="D16" s="38" t="str">
        <f>IF(E11=1, "必須", "")</f>
        <v/>
      </c>
      <c r="E16" s="47"/>
      <c r="F16" s="27" t="s">
        <v>88</v>
      </c>
      <c r="G16" s="42" t="str">
        <f>IF(AND(E11=1, ISBLANK(E16)), "必須項目です", "")</f>
        <v/>
      </c>
      <c r="H16" s="26"/>
      <c r="I16" s="26"/>
      <c r="J16" s="26"/>
    </row>
    <row r="17" spans="1:10" ht="25.5" customHeight="1">
      <c r="A17" s="165" t="s">
        <v>27</v>
      </c>
      <c r="B17" s="166"/>
      <c r="C17" s="167"/>
      <c r="D17" s="31" t="s">
        <v>57</v>
      </c>
      <c r="E17" s="47"/>
      <c r="F17" s="27" t="s">
        <v>89</v>
      </c>
      <c r="G17" s="42" t="str">
        <f t="shared" si="0"/>
        <v>必須項目です</v>
      </c>
      <c r="H17" s="8"/>
    </row>
    <row r="18" spans="1:10" ht="25.5" customHeight="1">
      <c r="A18" s="136" t="s">
        <v>68</v>
      </c>
      <c r="B18" s="137"/>
      <c r="C18" s="13" t="s">
        <v>55</v>
      </c>
      <c r="D18" s="31" t="s">
        <v>57</v>
      </c>
      <c r="E18" s="48"/>
      <c r="F18" s="37" t="s">
        <v>80</v>
      </c>
      <c r="G18" s="42" t="str">
        <f t="shared" si="0"/>
        <v>必須項目です</v>
      </c>
      <c r="H18" s="24"/>
      <c r="I18" s="5"/>
      <c r="J18" s="5"/>
    </row>
    <row r="19" spans="1:10" ht="25.5" customHeight="1">
      <c r="A19" s="140"/>
      <c r="B19" s="141"/>
      <c r="C19" s="13" t="s">
        <v>56</v>
      </c>
      <c r="D19" s="31" t="s">
        <v>57</v>
      </c>
      <c r="E19" s="49"/>
      <c r="F19" s="37" t="s">
        <v>80</v>
      </c>
      <c r="G19" s="42" t="str">
        <f t="shared" si="0"/>
        <v>必須項目です</v>
      </c>
      <c r="H19" s="24"/>
      <c r="I19" s="5"/>
      <c r="J19" s="5"/>
    </row>
    <row r="20" spans="1:10" ht="25.5" customHeight="1">
      <c r="A20" s="153" t="s">
        <v>69</v>
      </c>
      <c r="B20" s="154"/>
      <c r="C20" s="13" t="s">
        <v>72</v>
      </c>
      <c r="D20" s="31" t="s">
        <v>57</v>
      </c>
      <c r="E20" s="46"/>
      <c r="F20" s="37" t="s">
        <v>80</v>
      </c>
      <c r="G20" s="42" t="str">
        <f t="shared" si="0"/>
        <v>必須項目です</v>
      </c>
      <c r="H20" s="24"/>
      <c r="I20" s="5"/>
      <c r="J20" s="5"/>
    </row>
    <row r="21" spans="1:10" ht="25.5" customHeight="1">
      <c r="A21" s="155"/>
      <c r="B21" s="156"/>
      <c r="C21" s="13" t="s">
        <v>73</v>
      </c>
      <c r="D21" s="31" t="s">
        <v>57</v>
      </c>
      <c r="E21" s="135"/>
      <c r="F21" s="37" t="s">
        <v>90</v>
      </c>
      <c r="G21" s="42" t="str">
        <f>IF(E21="","必須項目です","")</f>
        <v>必須項目です</v>
      </c>
      <c r="H21" s="24"/>
      <c r="I21" s="5"/>
      <c r="J21" s="5"/>
    </row>
    <row r="22" spans="1:10" ht="25.5" customHeight="1">
      <c r="A22" s="155"/>
      <c r="B22" s="156"/>
      <c r="C22" s="13" t="s">
        <v>70</v>
      </c>
      <c r="D22" s="31" t="s">
        <v>57</v>
      </c>
      <c r="E22" s="48"/>
      <c r="F22" s="37" t="s">
        <v>80</v>
      </c>
      <c r="G22" s="42" t="str">
        <f>IF(E22="","必須項目です","")</f>
        <v>必須項目です</v>
      </c>
      <c r="H22" s="24"/>
      <c r="I22" s="5"/>
      <c r="J22" s="5"/>
    </row>
    <row r="23" spans="1:10" ht="25.5" customHeight="1">
      <c r="A23" s="157"/>
      <c r="B23" s="158"/>
      <c r="C23" s="13" t="s">
        <v>71</v>
      </c>
      <c r="D23" s="31" t="s">
        <v>57</v>
      </c>
      <c r="E23" s="49"/>
      <c r="F23" s="37" t="s">
        <v>80</v>
      </c>
      <c r="G23" s="42" t="str">
        <f>IF(E23="","必須項目です","")</f>
        <v>必須項目です</v>
      </c>
      <c r="H23" s="24"/>
      <c r="I23" s="5"/>
      <c r="J23" s="5"/>
    </row>
    <row r="24" spans="1:10" ht="25.5" customHeight="1">
      <c r="A24" s="147" t="s">
        <v>29</v>
      </c>
      <c r="B24" s="148"/>
      <c r="C24" s="43" t="s">
        <v>75</v>
      </c>
      <c r="D24" s="31" t="s">
        <v>57</v>
      </c>
      <c r="E24" s="49"/>
      <c r="F24" s="37" t="s">
        <v>93</v>
      </c>
      <c r="G24" s="42" t="str">
        <f>IF(E24="","必須項目です","")</f>
        <v>必須項目です</v>
      </c>
      <c r="H24" s="24"/>
      <c r="I24" s="5"/>
      <c r="J24" s="5"/>
    </row>
    <row r="25" spans="1:10" ht="25.5" customHeight="1">
      <c r="A25" s="149"/>
      <c r="B25" s="150"/>
      <c r="C25" s="28" t="s">
        <v>28</v>
      </c>
      <c r="D25" s="44" t="str">
        <f>IF($E$24="申請者と異なる", "必須", "")</f>
        <v/>
      </c>
      <c r="E25" s="47"/>
      <c r="F25" s="27" t="s">
        <v>91</v>
      </c>
      <c r="G25" s="42" t="str">
        <f>IF(AND(E24="申請者と異なる", ISBLANK(E25)), "必須項目です", "")</f>
        <v/>
      </c>
    </row>
    <row r="26" spans="1:10" ht="25.5" customHeight="1">
      <c r="A26" s="149"/>
      <c r="B26" s="150"/>
      <c r="C26" s="27" t="s">
        <v>52</v>
      </c>
      <c r="D26" s="44" t="str">
        <f>IF($E$24="申請者と異なる", "必須", "")</f>
        <v/>
      </c>
      <c r="E26" s="47"/>
      <c r="F26" s="28" t="s">
        <v>92</v>
      </c>
      <c r="G26" s="42" t="str">
        <f>IF(AND(E24="申請者と異なる", ISBLANK(E26)), "必須項目です", "")</f>
        <v/>
      </c>
    </row>
    <row r="27" spans="1:10" ht="25.5" customHeight="1">
      <c r="A27" s="149"/>
      <c r="B27" s="150"/>
      <c r="C27" s="27" t="s">
        <v>51</v>
      </c>
      <c r="D27" s="44" t="str">
        <f>IF($E$24="申請者と異なる", "必須", "")</f>
        <v/>
      </c>
      <c r="E27" s="47"/>
      <c r="F27" s="27" t="s">
        <v>91</v>
      </c>
      <c r="G27" s="42" t="str">
        <f>IF(AND(E24="申請者と異なる", ISBLANK(E27)), "必須項目です", "")</f>
        <v/>
      </c>
    </row>
    <row r="28" spans="1:10" ht="25.5" customHeight="1">
      <c r="A28" s="151"/>
      <c r="B28" s="152"/>
      <c r="C28" s="27" t="s">
        <v>31</v>
      </c>
      <c r="D28" s="44" t="str">
        <f>IF($E$24="申請者と異なる", "必須", "")</f>
        <v/>
      </c>
      <c r="E28" s="47"/>
      <c r="F28" s="28" t="s">
        <v>92</v>
      </c>
      <c r="G28" s="42" t="str">
        <f>IF(AND(E24="申請者と異なる", ISBLANK(E28)), "必須項目です", "")</f>
        <v/>
      </c>
    </row>
    <row r="29" spans="1:10" ht="25.5" customHeight="1">
      <c r="A29" s="147" t="s">
        <v>32</v>
      </c>
      <c r="B29" s="148"/>
      <c r="C29" s="28" t="s">
        <v>32</v>
      </c>
      <c r="D29" s="31" t="s">
        <v>57</v>
      </c>
      <c r="E29" s="46"/>
      <c r="F29" s="37" t="s">
        <v>93</v>
      </c>
      <c r="G29" s="42" t="str">
        <f t="shared" si="0"/>
        <v>必須項目です</v>
      </c>
    </row>
    <row r="30" spans="1:10" ht="25.5" customHeight="1">
      <c r="A30" s="149"/>
      <c r="B30" s="150"/>
      <c r="C30" s="28" t="s">
        <v>52</v>
      </c>
      <c r="D30" s="134" t="str">
        <f>IF($E$29="いずれとも異なる", "必須", "")</f>
        <v/>
      </c>
      <c r="E30" s="47"/>
      <c r="F30" s="27" t="s">
        <v>94</v>
      </c>
      <c r="G30" s="42" t="str">
        <f>IF(AND($E$29="いずれとも異なる", ISBLANK($E$30)), "必須項目です", "")</f>
        <v/>
      </c>
    </row>
    <row r="31" spans="1:10" ht="25.5" customHeight="1">
      <c r="A31" s="149"/>
      <c r="B31" s="150"/>
      <c r="C31" s="28" t="s">
        <v>51</v>
      </c>
      <c r="D31" s="134" t="str">
        <f>IF($E$29="いずれとも異なる", "必須", "")</f>
        <v/>
      </c>
      <c r="E31" s="47"/>
      <c r="F31" s="27" t="s">
        <v>95</v>
      </c>
      <c r="G31" s="42" t="str">
        <f>IF(AND($E$29="いずれとも異なる", ISBLANK($E$31)), "必須項目です", "")</f>
        <v/>
      </c>
    </row>
    <row r="32" spans="1:10" ht="40.5" customHeight="1">
      <c r="A32" s="151"/>
      <c r="B32" s="152"/>
      <c r="C32" s="28" t="s">
        <v>115</v>
      </c>
      <c r="D32" s="134" t="str">
        <f>IF($E$29="いずれとも異なる", "必須", "")</f>
        <v/>
      </c>
      <c r="E32" s="47"/>
      <c r="F32" s="27" t="s">
        <v>95</v>
      </c>
      <c r="G32" s="42" t="str">
        <f>IF(AND($E$29="いずれとも異なる", ISBLANK($E$32)), "必須項目です", "")</f>
        <v/>
      </c>
    </row>
    <row r="33" spans="1:7" ht="25.5" customHeight="1">
      <c r="A33" s="147" t="s">
        <v>33</v>
      </c>
      <c r="B33" s="148"/>
      <c r="C33" s="28" t="s">
        <v>61</v>
      </c>
      <c r="D33" s="31" t="s">
        <v>57</v>
      </c>
      <c r="E33" s="46"/>
      <c r="F33" s="37" t="s">
        <v>93</v>
      </c>
      <c r="G33" s="42" t="str">
        <f>IF(E33="","必須項目です","")</f>
        <v>必須項目です</v>
      </c>
    </row>
    <row r="34" spans="1:7" ht="25.5" customHeight="1">
      <c r="A34" s="149"/>
      <c r="B34" s="150"/>
      <c r="C34" s="28" t="s">
        <v>52</v>
      </c>
      <c r="D34" s="134" t="str">
        <f>IF($E$33="いずれとも異なる", "必須", "")</f>
        <v/>
      </c>
      <c r="E34" s="47"/>
      <c r="F34" s="27" t="s">
        <v>94</v>
      </c>
      <c r="G34" s="42" t="str">
        <f>IF(AND($E$33="いずれとも異なる", ISBLANK($E$34)), "必須項目です", "")</f>
        <v/>
      </c>
    </row>
    <row r="35" spans="1:7" ht="25.5" customHeight="1">
      <c r="A35" s="149"/>
      <c r="B35" s="150"/>
      <c r="C35" s="34" t="s">
        <v>51</v>
      </c>
      <c r="D35" s="134" t="str">
        <f>IF($E$33="いずれとも異なる", "必須", "")</f>
        <v/>
      </c>
      <c r="E35" s="47"/>
      <c r="F35" s="27" t="s">
        <v>95</v>
      </c>
      <c r="G35" s="42" t="str">
        <f>IF(AND($E$33="いずれとも異なる", ISBLANK($E$35)), "必須項目です", "")</f>
        <v/>
      </c>
    </row>
    <row r="36" spans="1:7" ht="40.5" customHeight="1">
      <c r="A36" s="151"/>
      <c r="B36" s="152"/>
      <c r="C36" s="28" t="s">
        <v>115</v>
      </c>
      <c r="D36" s="134" t="str">
        <f>IF($E$33="いずれとも異なる", "必須", "")</f>
        <v/>
      </c>
      <c r="E36" s="47"/>
      <c r="F36" s="27" t="s">
        <v>95</v>
      </c>
      <c r="G36" s="42" t="str">
        <f>IF(AND($E$33="いずれとも異なる", ISBLANK($E$36)), "必須項目です", "")</f>
        <v/>
      </c>
    </row>
    <row r="37" spans="1:7" ht="25.5" customHeight="1">
      <c r="A37" s="136" t="s">
        <v>34</v>
      </c>
      <c r="B37" s="137"/>
      <c r="C37" s="29" t="s">
        <v>34</v>
      </c>
      <c r="D37" s="31" t="s">
        <v>57</v>
      </c>
      <c r="E37" s="46"/>
      <c r="F37" s="37" t="s">
        <v>93</v>
      </c>
      <c r="G37" s="42" t="str">
        <f t="shared" si="0"/>
        <v>必須項目です</v>
      </c>
    </row>
    <row r="38" spans="1:7" ht="25.5" customHeight="1">
      <c r="A38" s="138"/>
      <c r="B38" s="139"/>
      <c r="C38" s="28" t="s">
        <v>49</v>
      </c>
      <c r="D38" s="134" t="str">
        <f>IF($E$37="いずれとも異なる", "必須", "")</f>
        <v/>
      </c>
      <c r="E38" s="47"/>
      <c r="F38" s="27" t="s">
        <v>94</v>
      </c>
      <c r="G38" s="42" t="str">
        <f>IF(AND($E$37="いずれとも異なる", ISBLANK($E$38)), "必須項目です", "")</f>
        <v/>
      </c>
    </row>
    <row r="39" spans="1:7" ht="25.5" customHeight="1">
      <c r="A39" s="138"/>
      <c r="B39" s="139"/>
      <c r="C39" s="28" t="s">
        <v>51</v>
      </c>
      <c r="D39" s="134" t="str">
        <f>IF($E$37="いずれとも異なる", "必須", "")</f>
        <v/>
      </c>
      <c r="E39" s="47"/>
      <c r="F39" s="27" t="s">
        <v>95</v>
      </c>
      <c r="G39" s="42" t="str">
        <f>IF(AND($E$37="いずれとも異なる", ISBLANK($E$39)), "必須項目です", "")</f>
        <v/>
      </c>
    </row>
    <row r="40" spans="1:7" ht="40.5" customHeight="1">
      <c r="A40" s="140"/>
      <c r="B40" s="141"/>
      <c r="C40" s="28" t="s">
        <v>115</v>
      </c>
      <c r="D40" s="134" t="str">
        <f>IF($E$37="いずれとも異なる", "必須", "")</f>
        <v/>
      </c>
      <c r="E40" s="47"/>
      <c r="F40" s="27" t="s">
        <v>95</v>
      </c>
      <c r="G40" s="42" t="str">
        <f>IF(AND($E$37="いずれとも異なる", ISBLANK($E$40)), "必須項目です", "")</f>
        <v/>
      </c>
    </row>
  </sheetData>
  <sheetProtection algorithmName="SHA-512" hashValue="3E/FmklqLEEdwQwqKDNt8Iw4NRKOvogv/zeUuLURHSJXkEPYCxOq3UXfhp1hBSBfzeoJ4bMQMhbj7PGjA/mGCw==" saltValue="CBh5Bal9K3hEyBQSDaIu3A==" spinCount="100000" sheet="1" objects="1" scenarios="1"/>
  <mergeCells count="19">
    <mergeCell ref="A2:C2"/>
    <mergeCell ref="A4:A8"/>
    <mergeCell ref="A17:C17"/>
    <mergeCell ref="A18:B19"/>
    <mergeCell ref="B12:C12"/>
    <mergeCell ref="B13:C13"/>
    <mergeCell ref="B14:B16"/>
    <mergeCell ref="A3:C3"/>
    <mergeCell ref="B4:B5"/>
    <mergeCell ref="B6:B8"/>
    <mergeCell ref="B10:C10"/>
    <mergeCell ref="B11:C11"/>
    <mergeCell ref="A37:B40"/>
    <mergeCell ref="A9:A16"/>
    <mergeCell ref="B9:C9"/>
    <mergeCell ref="A33:B36"/>
    <mergeCell ref="A29:B32"/>
    <mergeCell ref="A24:B28"/>
    <mergeCell ref="A20:B23"/>
  </mergeCells>
  <phoneticPr fontId="5"/>
  <conditionalFormatting sqref="D14">
    <cfRule type="expression" dxfId="57" priority="75">
      <formula>E11=1</formula>
    </cfRule>
    <cfRule type="expression" dxfId="56" priority="76">
      <formula>E11&lt;&gt;1</formula>
    </cfRule>
  </conditionalFormatting>
  <conditionalFormatting sqref="D15">
    <cfRule type="expression" dxfId="55" priority="73">
      <formula>E11=1</formula>
    </cfRule>
    <cfRule type="expression" dxfId="54" priority="74">
      <formula>E11&lt;&gt;1</formula>
    </cfRule>
  </conditionalFormatting>
  <conditionalFormatting sqref="D16">
    <cfRule type="expression" dxfId="53" priority="71">
      <formula>E11&lt;&gt;1</formula>
    </cfRule>
    <cfRule type="expression" dxfId="52" priority="72">
      <formula>E11=1</formula>
    </cfRule>
  </conditionalFormatting>
  <conditionalFormatting sqref="D25">
    <cfRule type="expression" dxfId="51" priority="52">
      <formula>OR(ISBLANK(E24), E24="申請者と同じ")</formula>
    </cfRule>
    <cfRule type="expression" dxfId="50" priority="53">
      <formula>E24="申請者と異なる"</formula>
    </cfRule>
  </conditionalFormatting>
  <conditionalFormatting sqref="D26">
    <cfRule type="expression" dxfId="49" priority="50">
      <formula>OR(ISBLANK(E24), E24="申請者と同じ")</formula>
    </cfRule>
    <cfRule type="expression" dxfId="48" priority="51">
      <formula>E24="申請者と異なる"</formula>
    </cfRule>
  </conditionalFormatting>
  <conditionalFormatting sqref="D27">
    <cfRule type="expression" dxfId="47" priority="48">
      <formula>OR(ISBLANK(E24), E24="申請者と同じ")</formula>
    </cfRule>
    <cfRule type="expression" dxfId="46" priority="49">
      <formula>E24="申請者と異なる"</formula>
    </cfRule>
  </conditionalFormatting>
  <conditionalFormatting sqref="D28">
    <cfRule type="expression" dxfId="45" priority="46">
      <formula>OR(ISBLANK(E24), E24="申請者と同じ")</formula>
    </cfRule>
    <cfRule type="expression" dxfId="44" priority="47">
      <formula>E24="申請者と異なる"</formula>
    </cfRule>
  </conditionalFormatting>
  <conditionalFormatting sqref="D30">
    <cfRule type="expression" dxfId="43" priority="42">
      <formula>OR(ISBLANK(E29), E29="申請者と同じ", E29="広告主と同じ")</formula>
    </cfRule>
  </conditionalFormatting>
  <conditionalFormatting sqref="D30:D32">
    <cfRule type="expression" dxfId="42" priority="64">
      <formula>$E$29="いずれとも異なる"</formula>
    </cfRule>
  </conditionalFormatting>
  <conditionalFormatting sqref="D32">
    <cfRule type="expression" dxfId="41" priority="63">
      <formula>OR(ISBLANK(E29), E29="申請者と同じ", E29="広告主と同じ")</formula>
    </cfRule>
  </conditionalFormatting>
  <conditionalFormatting sqref="D34">
    <cfRule type="expression" dxfId="40" priority="35">
      <formula>OR(ISBLANK(E33), E33="申請者と同じ", E33="広告主と同じ")</formula>
    </cfRule>
  </conditionalFormatting>
  <conditionalFormatting sqref="D34:D36">
    <cfRule type="expression" dxfId="39" priority="30">
      <formula>$E$33="いずれとも異なる"</formula>
    </cfRule>
  </conditionalFormatting>
  <conditionalFormatting sqref="D35 D39 D31">
    <cfRule type="expression" dxfId="38" priority="41">
      <formula>OR(ISBLANK(E29), E29="申請者と同じ", E29="広告主と同じ")</formula>
    </cfRule>
  </conditionalFormatting>
  <conditionalFormatting sqref="D36">
    <cfRule type="expression" dxfId="37" priority="61">
      <formula>OR(ISBLANK(E33), E33="申請者と同じ", E33="広告主と同じ")</formula>
    </cfRule>
    <cfRule type="expression" dxfId="36" priority="62">
      <formula>$E$33="いずれとも異なる"</formula>
    </cfRule>
  </conditionalFormatting>
  <conditionalFormatting sqref="D38">
    <cfRule type="expression" dxfId="35" priority="26">
      <formula>OR(ISBLANK(E37), E37="申請者と同じ", E37="広告主と同じ")</formula>
    </cfRule>
  </conditionalFormatting>
  <conditionalFormatting sqref="D38:D40">
    <cfRule type="expression" dxfId="34" priority="23">
      <formula>$E$37="いずれとも異なる"</formula>
    </cfRule>
  </conditionalFormatting>
  <conditionalFormatting sqref="D40">
    <cfRule type="expression" dxfId="33" priority="59">
      <formula>OR(ISBLANK(E37), E37="申請者と同じ", E37="広告主と同じ")</formula>
    </cfRule>
    <cfRule type="expression" dxfId="32" priority="60">
      <formula>$E$37="いずれとも異なる"</formula>
    </cfRule>
  </conditionalFormatting>
  <conditionalFormatting sqref="E3:E5">
    <cfRule type="cellIs" dxfId="31" priority="17" operator="equal">
      <formula>""</formula>
    </cfRule>
  </conditionalFormatting>
  <conditionalFormatting sqref="E6:E13">
    <cfRule type="cellIs" dxfId="30" priority="10" operator="equal">
      <formula>""</formula>
    </cfRule>
  </conditionalFormatting>
  <conditionalFormatting sqref="E14">
    <cfRule type="expression" dxfId="29" priority="11">
      <formula>AND(E11=1, ISBLANK(E14))</formula>
    </cfRule>
    <cfRule type="expression" dxfId="28" priority="14">
      <formula>E11&lt;&gt;1</formula>
    </cfRule>
  </conditionalFormatting>
  <conditionalFormatting sqref="E15">
    <cfRule type="expression" dxfId="27" priority="9">
      <formula>AND(E11=1, ISBLANK(E15))</formula>
    </cfRule>
    <cfRule type="expression" dxfId="26" priority="13">
      <formula>E11&lt;&gt;1</formula>
    </cfRule>
  </conditionalFormatting>
  <conditionalFormatting sqref="E16">
    <cfRule type="expression" dxfId="25" priority="8">
      <formula>AND(E11=1, ISBLANK(E16))</formula>
    </cfRule>
    <cfRule type="expression" dxfId="24" priority="12">
      <formula>E11&lt;&gt;1</formula>
    </cfRule>
  </conditionalFormatting>
  <conditionalFormatting sqref="E17:E29">
    <cfRule type="cellIs" dxfId="23" priority="5" operator="equal">
      <formula>""</formula>
    </cfRule>
  </conditionalFormatting>
  <conditionalFormatting sqref="E25">
    <cfRule type="expression" dxfId="22" priority="4">
      <formula>OR(ISBLANK(E24), E24="申請者と同じ")</formula>
    </cfRule>
  </conditionalFormatting>
  <conditionalFormatting sqref="E26">
    <cfRule type="expression" dxfId="21" priority="3">
      <formula>OR(ISBLANK(E24), E24="申請者と同じ")</formula>
    </cfRule>
  </conditionalFormatting>
  <conditionalFormatting sqref="E27">
    <cfRule type="expression" dxfId="20" priority="2">
      <formula>OR(ISBLANK(E24), E24="申請者と同じ")</formula>
    </cfRule>
  </conditionalFormatting>
  <conditionalFormatting sqref="E28">
    <cfRule type="expression" dxfId="19" priority="1">
      <formula>OR(ISBLANK(E24), E24="申請者と同じ")</formula>
    </cfRule>
  </conditionalFormatting>
  <conditionalFormatting sqref="E30">
    <cfRule type="expression" dxfId="18" priority="37">
      <formula>AND(E29="いずれとも異なる", ISBLANK(E30))</formula>
    </cfRule>
    <cfRule type="expression" dxfId="17" priority="40">
      <formula>OR(ISBLANK(E29), E29="申請者と同じ", E29="広告主と同じ")</formula>
    </cfRule>
  </conditionalFormatting>
  <conditionalFormatting sqref="E31 E35 E39">
    <cfRule type="expression" dxfId="16" priority="36">
      <formula>AND(E29="いずれとも異なる", ISBLANK(E31))</formula>
    </cfRule>
    <cfRule type="expression" dxfId="15" priority="39">
      <formula>OR(ISBLANK(E29), E29="申請者と同じ", E29="広告主と同じ")</formula>
    </cfRule>
  </conditionalFormatting>
  <conditionalFormatting sqref="E32">
    <cfRule type="expression" dxfId="14" priority="38">
      <formula>AND(E29="いずれとも異なる", ISBLANK(E32))</formula>
    </cfRule>
    <cfRule type="expression" dxfId="13" priority="68">
      <formula>OR(ISBLANK(E29), E29="申請者と同じ", E29="広告主と同じ")</formula>
    </cfRule>
  </conditionalFormatting>
  <conditionalFormatting sqref="E33">
    <cfRule type="cellIs" dxfId="12" priority="69" operator="equal">
      <formula>""</formula>
    </cfRule>
  </conditionalFormatting>
  <conditionalFormatting sqref="E34">
    <cfRule type="expression" dxfId="11" priority="28">
      <formula>AND(E33="いずれとも異なる", ISBLANK(E34))</formula>
    </cfRule>
    <cfRule type="expression" dxfId="10" priority="33">
      <formula>OR(ISBLANK(E33), E33="申請者と同じ", E33="広告主と同じ")</formula>
    </cfRule>
  </conditionalFormatting>
  <conditionalFormatting sqref="E36">
    <cfRule type="expression" dxfId="9" priority="29">
      <formula>AND(E33="いずれとも異なる", ISBLANK(E36))</formula>
    </cfRule>
    <cfRule type="expression" dxfId="8" priority="66">
      <formula>OR(ISBLANK(E33), E33="申請者と同じ", E33="広告主と同じ")</formula>
    </cfRule>
  </conditionalFormatting>
  <conditionalFormatting sqref="E37">
    <cfRule type="cellIs" dxfId="7" priority="67" operator="equal">
      <formula>""</formula>
    </cfRule>
  </conditionalFormatting>
  <conditionalFormatting sqref="E38">
    <cfRule type="expression" dxfId="6" priority="19">
      <formula>AND(E37="いずれとも異なる", ISBLANK(E38))</formula>
    </cfRule>
    <cfRule type="expression" dxfId="5" priority="22">
      <formula>OR(ISBLANK(E37), E37="申請者と同じ", E37="広告主と同じ")</formula>
    </cfRule>
  </conditionalFormatting>
  <conditionalFormatting sqref="E40">
    <cfRule type="expression" dxfId="4" priority="20">
      <formula>AND(E37="いずれとも異なる", ISBLANK(E40))</formula>
    </cfRule>
    <cfRule type="expression" dxfId="3" priority="65">
      <formula>OR(ISBLANK(E37), E37="申請者と同じ", E37="広告主と同じ")</formula>
    </cfRule>
  </conditionalFormatting>
  <dataValidations count="12">
    <dataValidation type="list" allowBlank="1" showInputMessage="1" showErrorMessage="1" sqref="E9" xr:uid="{C765843D-F804-4F7F-B578-DD48D4D80A62}">
      <formula1>"入力済み"</formula1>
    </dataValidation>
    <dataValidation type="list" allowBlank="1" showInputMessage="1" showErrorMessage="1" sqref="E10" xr:uid="{5E4C6B65-E00D-4FD9-81D2-4CB8B78A3C6E}">
      <formula1>"掲出物件一覧表のとおり,広告板,広告塔,アーチ,屋上広告板,屋上広告塔,壁面広告,突き出し広告,アーケード広告,電柱広告,街灯柱広告"</formula1>
    </dataValidation>
    <dataValidation type="custom" allowBlank="1" showInputMessage="1" showErrorMessage="1" sqref="E16" xr:uid="{4D2FF69E-C3BD-4F6A-B8B3-541F612A089A}">
      <formula1>E11=1</formula1>
    </dataValidation>
    <dataValidation type="custom" allowBlank="1" showInputMessage="1" showErrorMessage="1" sqref="E15" xr:uid="{76EC6C87-8F36-4F27-BCB0-F6F1456B1D9B}">
      <formula1>E11=1</formula1>
    </dataValidation>
    <dataValidation type="custom" allowBlank="1" showInputMessage="1" showErrorMessage="1" sqref="E14" xr:uid="{F1BA5FA6-0AB4-4B80-B4EA-8E3E8DF1B4E2}">
      <formula1>E11=1</formula1>
    </dataValidation>
    <dataValidation type="list" allowBlank="1" showInputMessage="1" showErrorMessage="1" sqref="E12" xr:uid="{79721CCB-FD0B-4528-8251-8464740F9D36}">
      <formula1>"有,無,有・無の両方"</formula1>
    </dataValidation>
    <dataValidation type="custom" allowBlank="1" showInputMessage="1" showErrorMessage="1" sqref="D14:D16" xr:uid="{629DC6B8-DA74-4157-9B2B-E6D3954899F6}">
      <formula1>E11=1</formula1>
    </dataValidation>
    <dataValidation type="list" allowBlank="1" showInputMessage="1" showErrorMessage="1" sqref="E29 E37 E33" xr:uid="{AB337588-FB18-4C22-9B9F-22211EBA6A50}">
      <formula1>"申請者と同じ,広告主と同じ,いずれとも異なる"</formula1>
    </dataValidation>
    <dataValidation type="list" allowBlank="1" showInputMessage="1" showErrorMessage="1" sqref="E24" xr:uid="{5120EB30-9D01-4BDF-8041-39C1CD170F68}">
      <formula1>"申請者と同じ,申請者と異なる"</formula1>
    </dataValidation>
    <dataValidation type="custom" allowBlank="1" showInputMessage="1" showErrorMessage="1" sqref="E30:E32" xr:uid="{1ACA28E9-2727-4AF5-ACDD-0E5E79885C05}">
      <formula1>IF($E$29="いずれとも異なる", TRUE, FALSE)</formula1>
    </dataValidation>
    <dataValidation type="custom" allowBlank="1" showInputMessage="1" showErrorMessage="1" sqref="E34:E36" xr:uid="{18B55BEF-DCB4-4208-9C8F-133B605E1D25}">
      <formula1>IF($E$33="いずれとも異なる", TRUE, FALSE)</formula1>
    </dataValidation>
    <dataValidation type="custom" allowBlank="1" showInputMessage="1" showErrorMessage="1" sqref="E38:E40" xr:uid="{439FD252-8866-4DB6-8E58-0B2B78FB48BE}">
      <formula1>IF($E$37="いずれとも異なる", TRUE, FALSE)</formula1>
    </dataValidation>
  </dataValidation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2008-21B3-403C-B617-D4B7F7C9AD62}">
  <sheetPr>
    <tabColor theme="4" tint="0.39997558519241921"/>
  </sheetPr>
  <dimension ref="A1:V51"/>
  <sheetViews>
    <sheetView showZeros="0" view="pageBreakPreview" zoomScale="80" zoomScaleNormal="70" zoomScaleSheetLayoutView="80" workbookViewId="0">
      <selection activeCell="L5" sqref="L5"/>
    </sheetView>
  </sheetViews>
  <sheetFormatPr defaultColWidth="8.25" defaultRowHeight="18.75"/>
  <cols>
    <col min="1" max="1" width="4.25" style="3" customWidth="1"/>
    <col min="2" max="2" width="13.25" style="3" customWidth="1"/>
    <col min="3" max="3" width="18.25" style="3" customWidth="1"/>
    <col min="4" max="4" width="6.125" style="3" customWidth="1"/>
    <col min="5" max="7" width="7.5" style="3" customWidth="1"/>
    <col min="8" max="9" width="6.875" style="3" customWidth="1"/>
    <col min="10" max="10" width="10.625" style="3" customWidth="1"/>
    <col min="11" max="11" width="9.125" style="3" customWidth="1"/>
    <col min="12" max="12" width="8.625" style="3" customWidth="1"/>
    <col min="13" max="13" width="12.625" style="3" customWidth="1"/>
    <col min="14" max="14" width="22.625" style="3" customWidth="1"/>
    <col min="15" max="15" width="2.25" style="3" customWidth="1"/>
    <col min="16" max="16" width="10.625" style="3" customWidth="1"/>
    <col min="17" max="17" width="8.375" style="3" customWidth="1"/>
    <col min="18" max="18" width="12.75" style="3" customWidth="1"/>
    <col min="19" max="19" width="68.75" style="3" customWidth="1"/>
    <col min="20" max="20" width="4.125" style="3" customWidth="1"/>
    <col min="21" max="21" width="28.625" style="3" customWidth="1"/>
    <col min="22" max="22" width="48.75" style="3" customWidth="1"/>
    <col min="23" max="16384" width="8.25" style="3"/>
  </cols>
  <sheetData>
    <row r="1" spans="1:22" ht="25.5">
      <c r="A1" s="45" t="s">
        <v>77</v>
      </c>
      <c r="B1" s="1"/>
      <c r="C1" s="2"/>
      <c r="D1" s="173" t="s">
        <v>18</v>
      </c>
      <c r="E1" s="173"/>
      <c r="F1" s="174">
        <f>【入力シート】申請内容!E17</f>
        <v>0</v>
      </c>
      <c r="G1" s="174"/>
      <c r="H1" s="174"/>
      <c r="I1" s="174"/>
      <c r="J1" s="174"/>
      <c r="K1" s="174"/>
      <c r="L1" s="19"/>
      <c r="M1" s="86" t="s">
        <v>12</v>
      </c>
      <c r="N1" s="52"/>
      <c r="O1" s="14"/>
      <c r="P1" s="14"/>
    </row>
    <row r="2" spans="1:22" ht="28.5" customHeight="1">
      <c r="A2" s="1"/>
      <c r="B2" s="1"/>
      <c r="C2" s="2"/>
      <c r="D2" s="20"/>
      <c r="E2" s="20"/>
      <c r="F2" s="19"/>
      <c r="G2" s="19"/>
      <c r="H2" s="19"/>
      <c r="I2" s="19"/>
      <c r="J2" s="19"/>
      <c r="K2" s="19"/>
      <c r="L2" s="19"/>
      <c r="M2" s="86" t="s">
        <v>13</v>
      </c>
      <c r="N2" s="53"/>
      <c r="O2" s="15"/>
      <c r="P2" s="15"/>
    </row>
    <row r="3" spans="1:22" ht="18" customHeight="1" thickBot="1">
      <c r="A3" s="90" t="s">
        <v>9</v>
      </c>
      <c r="B3" s="1"/>
      <c r="C3" s="2"/>
      <c r="D3" s="7"/>
      <c r="E3" s="2"/>
      <c r="J3" s="23" t="s">
        <v>21</v>
      </c>
      <c r="K3" s="23" t="s">
        <v>21</v>
      </c>
      <c r="N3" s="4"/>
      <c r="O3" s="4"/>
      <c r="P3" s="5"/>
    </row>
    <row r="4" spans="1:22" s="4" customFormat="1" ht="34.15" customHeight="1" thickBot="1">
      <c r="A4" s="91" t="s">
        <v>0</v>
      </c>
      <c r="B4" s="92" t="s">
        <v>1</v>
      </c>
      <c r="C4" s="93" t="s">
        <v>8</v>
      </c>
      <c r="D4" s="91" t="s">
        <v>2</v>
      </c>
      <c r="E4" s="91" t="s">
        <v>3</v>
      </c>
      <c r="F4" s="91" t="s">
        <v>4</v>
      </c>
      <c r="G4" s="93" t="s">
        <v>5</v>
      </c>
      <c r="H4" s="91" t="s">
        <v>6</v>
      </c>
      <c r="I4" s="94" t="s">
        <v>7</v>
      </c>
      <c r="J4" s="95" t="s">
        <v>14</v>
      </c>
      <c r="K4" s="96" t="s">
        <v>107</v>
      </c>
      <c r="L4" s="97" t="s">
        <v>15</v>
      </c>
      <c r="M4" s="97" t="s">
        <v>17</v>
      </c>
      <c r="N4" s="98" t="s">
        <v>16</v>
      </c>
      <c r="O4" s="8"/>
      <c r="P4" s="21"/>
      <c r="Q4" s="6"/>
      <c r="R4" s="22"/>
      <c r="S4" s="6"/>
      <c r="U4" s="6"/>
      <c r="V4" s="5"/>
    </row>
    <row r="5" spans="1:22" ht="36" customHeight="1" thickTop="1">
      <c r="A5" s="99">
        <v>1</v>
      </c>
      <c r="B5" s="100"/>
      <c r="C5" s="101"/>
      <c r="D5" s="102"/>
      <c r="E5" s="102"/>
      <c r="F5" s="102"/>
      <c r="G5" s="102"/>
      <c r="H5" s="102"/>
      <c r="I5" s="102"/>
      <c r="J5" s="103">
        <f>ROUNDDOWN(E5*F5*H5*I5,1)</f>
        <v>0</v>
      </c>
      <c r="K5" s="104">
        <f>ROUNDDOWN(E5*F5,1)</f>
        <v>0</v>
      </c>
      <c r="L5" s="105"/>
      <c r="M5" s="106"/>
      <c r="N5" s="107"/>
      <c r="O5" s="16"/>
      <c r="P5" s="16"/>
      <c r="Q5" s="4"/>
      <c r="R5" s="4"/>
      <c r="S5" s="8"/>
      <c r="T5" s="8"/>
    </row>
    <row r="6" spans="1:22" ht="36" customHeight="1">
      <c r="A6" s="108">
        <v>2</v>
      </c>
      <c r="B6" s="100"/>
      <c r="C6" s="101"/>
      <c r="D6" s="102"/>
      <c r="E6" s="102"/>
      <c r="F6" s="102"/>
      <c r="G6" s="102"/>
      <c r="H6" s="102"/>
      <c r="I6" s="102"/>
      <c r="J6" s="103">
        <f t="shared" ref="J6:J11" si="0">ROUNDDOWN(E6*F6*H6*I6,1)</f>
        <v>0</v>
      </c>
      <c r="K6" s="104">
        <f t="shared" ref="K6:K14" si="1">ROUNDDOWN(E6*F6,1)</f>
        <v>0</v>
      </c>
      <c r="L6" s="105"/>
      <c r="M6" s="106"/>
      <c r="N6" s="109"/>
      <c r="O6" s="16"/>
      <c r="P6" s="16"/>
      <c r="Q6" s="4"/>
      <c r="R6" s="4"/>
      <c r="S6" s="8"/>
      <c r="T6" s="8"/>
    </row>
    <row r="7" spans="1:22" ht="36" customHeight="1">
      <c r="A7" s="99">
        <v>3</v>
      </c>
      <c r="B7" s="100"/>
      <c r="C7" s="101"/>
      <c r="D7" s="102"/>
      <c r="E7" s="102"/>
      <c r="F7" s="102"/>
      <c r="G7" s="102"/>
      <c r="H7" s="102"/>
      <c r="I7" s="102"/>
      <c r="J7" s="103">
        <f t="shared" si="0"/>
        <v>0</v>
      </c>
      <c r="K7" s="104">
        <f>ROUNDDOWN(E7*F7,1)</f>
        <v>0</v>
      </c>
      <c r="L7" s="105"/>
      <c r="M7" s="106"/>
      <c r="N7" s="109"/>
      <c r="O7" s="16"/>
      <c r="P7" s="16"/>
      <c r="Q7" s="4"/>
      <c r="R7" s="4"/>
      <c r="S7" s="8"/>
      <c r="T7" s="8"/>
    </row>
    <row r="8" spans="1:22" ht="36" customHeight="1">
      <c r="A8" s="108">
        <v>4</v>
      </c>
      <c r="B8" s="100"/>
      <c r="C8" s="101"/>
      <c r="D8" s="102"/>
      <c r="E8" s="102"/>
      <c r="F8" s="102"/>
      <c r="G8" s="102"/>
      <c r="H8" s="102"/>
      <c r="I8" s="102"/>
      <c r="J8" s="103">
        <f t="shared" si="0"/>
        <v>0</v>
      </c>
      <c r="K8" s="104">
        <f>ROUNDDOWN(E8*F8,1)</f>
        <v>0</v>
      </c>
      <c r="L8" s="105"/>
      <c r="M8" s="106"/>
      <c r="N8" s="109"/>
      <c r="O8" s="16"/>
      <c r="P8" s="16"/>
      <c r="Q8" s="4"/>
      <c r="R8" s="4"/>
      <c r="S8" s="8"/>
      <c r="T8" s="8"/>
    </row>
    <row r="9" spans="1:22" ht="36" customHeight="1">
      <c r="A9" s="99">
        <v>5</v>
      </c>
      <c r="B9" s="100"/>
      <c r="C9" s="101"/>
      <c r="D9" s="102"/>
      <c r="E9" s="102"/>
      <c r="F9" s="102"/>
      <c r="G9" s="102"/>
      <c r="H9" s="102"/>
      <c r="I9" s="102"/>
      <c r="J9" s="103">
        <f t="shared" si="0"/>
        <v>0</v>
      </c>
      <c r="K9" s="104">
        <f t="shared" si="1"/>
        <v>0</v>
      </c>
      <c r="L9" s="105"/>
      <c r="M9" s="106"/>
      <c r="N9" s="109"/>
      <c r="O9" s="16"/>
      <c r="P9" s="16"/>
      <c r="Q9" s="4"/>
      <c r="R9" s="4"/>
      <c r="S9" s="8"/>
      <c r="T9" s="8"/>
    </row>
    <row r="10" spans="1:22" ht="36" customHeight="1">
      <c r="A10" s="108">
        <v>6</v>
      </c>
      <c r="B10" s="100"/>
      <c r="C10" s="101"/>
      <c r="D10" s="102"/>
      <c r="E10" s="102"/>
      <c r="F10" s="102"/>
      <c r="G10" s="102"/>
      <c r="H10" s="102"/>
      <c r="I10" s="102"/>
      <c r="J10" s="103">
        <f t="shared" si="0"/>
        <v>0</v>
      </c>
      <c r="K10" s="104">
        <f t="shared" si="1"/>
        <v>0</v>
      </c>
      <c r="L10" s="105"/>
      <c r="M10" s="106"/>
      <c r="N10" s="109"/>
      <c r="O10" s="16"/>
      <c r="P10" s="16"/>
      <c r="Q10" s="4"/>
      <c r="R10" s="4"/>
      <c r="S10" s="8"/>
      <c r="T10" s="8"/>
    </row>
    <row r="11" spans="1:22" ht="36" customHeight="1">
      <c r="A11" s="99">
        <v>7</v>
      </c>
      <c r="B11" s="100"/>
      <c r="C11" s="101"/>
      <c r="D11" s="102"/>
      <c r="E11" s="102"/>
      <c r="F11" s="102"/>
      <c r="G11" s="102"/>
      <c r="H11" s="102"/>
      <c r="I11" s="102"/>
      <c r="J11" s="103">
        <f t="shared" si="0"/>
        <v>0</v>
      </c>
      <c r="K11" s="104">
        <f t="shared" si="1"/>
        <v>0</v>
      </c>
      <c r="L11" s="105"/>
      <c r="M11" s="106"/>
      <c r="N11" s="109"/>
      <c r="O11" s="16"/>
      <c r="P11" s="16"/>
      <c r="Q11" s="4"/>
      <c r="R11" s="4"/>
      <c r="S11" s="8"/>
      <c r="T11" s="8"/>
    </row>
    <row r="12" spans="1:22" ht="36" customHeight="1">
      <c r="A12" s="108">
        <v>8</v>
      </c>
      <c r="B12" s="100"/>
      <c r="C12" s="101"/>
      <c r="D12" s="102"/>
      <c r="E12" s="102"/>
      <c r="F12" s="102"/>
      <c r="G12" s="102"/>
      <c r="H12" s="102"/>
      <c r="I12" s="102"/>
      <c r="J12" s="103">
        <f>ROUNDDOWN(E12*F12*H12*I12,1)</f>
        <v>0</v>
      </c>
      <c r="K12" s="104">
        <f t="shared" si="1"/>
        <v>0</v>
      </c>
      <c r="L12" s="105"/>
      <c r="M12" s="106"/>
      <c r="N12" s="109"/>
      <c r="O12" s="16"/>
      <c r="P12" s="16"/>
      <c r="Q12" s="4"/>
      <c r="R12" s="4"/>
      <c r="S12" s="8"/>
      <c r="T12" s="8"/>
    </row>
    <row r="13" spans="1:22" ht="36" customHeight="1">
      <c r="A13" s="99">
        <v>9</v>
      </c>
      <c r="B13" s="100"/>
      <c r="C13" s="101"/>
      <c r="D13" s="102"/>
      <c r="E13" s="102"/>
      <c r="F13" s="102"/>
      <c r="G13" s="102"/>
      <c r="H13" s="102"/>
      <c r="I13" s="102"/>
      <c r="J13" s="103">
        <f>ROUNDDOWN(E13*F13*H13*I13,1)</f>
        <v>0</v>
      </c>
      <c r="K13" s="104">
        <f t="shared" si="1"/>
        <v>0</v>
      </c>
      <c r="L13" s="105"/>
      <c r="M13" s="106"/>
      <c r="N13" s="109"/>
      <c r="O13" s="16"/>
      <c r="P13" s="4"/>
      <c r="Q13" s="4"/>
      <c r="R13" s="4"/>
      <c r="S13" s="8"/>
      <c r="T13" s="8"/>
    </row>
    <row r="14" spans="1:22" ht="36" customHeight="1">
      <c r="A14" s="108">
        <v>10</v>
      </c>
      <c r="B14" s="100"/>
      <c r="C14" s="101"/>
      <c r="D14" s="102"/>
      <c r="E14" s="102"/>
      <c r="F14" s="102"/>
      <c r="G14" s="102"/>
      <c r="H14" s="102"/>
      <c r="I14" s="102"/>
      <c r="J14" s="103">
        <f t="shared" ref="J14:J24" si="2">ROUNDDOWN(E14*F14*H14*I14,1)</f>
        <v>0</v>
      </c>
      <c r="K14" s="104">
        <f t="shared" si="1"/>
        <v>0</v>
      </c>
      <c r="L14" s="105"/>
      <c r="M14" s="106"/>
      <c r="N14" s="108"/>
      <c r="O14" s="16"/>
      <c r="P14" s="4"/>
      <c r="Q14" s="4"/>
      <c r="R14" s="4"/>
      <c r="S14" s="8"/>
      <c r="T14" s="8"/>
    </row>
    <row r="15" spans="1:22" ht="36" customHeight="1">
      <c r="A15" s="99">
        <v>11</v>
      </c>
      <c r="B15" s="100"/>
      <c r="C15" s="101"/>
      <c r="D15" s="102"/>
      <c r="E15" s="102"/>
      <c r="F15" s="102"/>
      <c r="G15" s="102"/>
      <c r="H15" s="102"/>
      <c r="I15" s="102"/>
      <c r="J15" s="103">
        <f t="shared" si="2"/>
        <v>0</v>
      </c>
      <c r="K15" s="104"/>
      <c r="L15" s="105"/>
      <c r="M15" s="106"/>
      <c r="N15" s="110"/>
      <c r="O15" s="16"/>
      <c r="P15" s="16"/>
      <c r="Q15" s="4"/>
      <c r="R15" s="4"/>
      <c r="S15" s="8"/>
      <c r="T15" s="8"/>
    </row>
    <row r="16" spans="1:22" ht="36" customHeight="1">
      <c r="A16" s="108">
        <v>12</v>
      </c>
      <c r="B16" s="100"/>
      <c r="C16" s="101"/>
      <c r="D16" s="102"/>
      <c r="E16" s="102"/>
      <c r="F16" s="102"/>
      <c r="G16" s="102"/>
      <c r="H16" s="102"/>
      <c r="I16" s="102"/>
      <c r="J16" s="103">
        <f t="shared" si="2"/>
        <v>0</v>
      </c>
      <c r="K16" s="104">
        <f t="shared" ref="K16:K23" si="3">ROUNDDOWN(E16*F16,1)</f>
        <v>0</v>
      </c>
      <c r="L16" s="105"/>
      <c r="M16" s="106"/>
      <c r="N16" s="109"/>
      <c r="O16" s="16"/>
      <c r="P16" s="16"/>
      <c r="Q16" s="4"/>
      <c r="R16" s="4"/>
      <c r="S16" s="8"/>
      <c r="T16" s="8"/>
    </row>
    <row r="17" spans="1:20" ht="36" customHeight="1">
      <c r="A17" s="99">
        <v>13</v>
      </c>
      <c r="B17" s="100"/>
      <c r="C17" s="101"/>
      <c r="D17" s="102"/>
      <c r="E17" s="102"/>
      <c r="F17" s="102"/>
      <c r="G17" s="102"/>
      <c r="H17" s="102"/>
      <c r="I17" s="102"/>
      <c r="J17" s="103">
        <f t="shared" si="2"/>
        <v>0</v>
      </c>
      <c r="K17" s="104">
        <f t="shared" si="3"/>
        <v>0</v>
      </c>
      <c r="L17" s="105"/>
      <c r="M17" s="106"/>
      <c r="N17" s="109"/>
      <c r="O17" s="16"/>
      <c r="P17" s="16"/>
      <c r="Q17" s="4"/>
      <c r="R17" s="4"/>
      <c r="S17" s="8"/>
      <c r="T17" s="8"/>
    </row>
    <row r="18" spans="1:20" ht="36" customHeight="1">
      <c r="A18" s="108">
        <v>14</v>
      </c>
      <c r="B18" s="100"/>
      <c r="C18" s="101"/>
      <c r="D18" s="102"/>
      <c r="E18" s="102"/>
      <c r="F18" s="102"/>
      <c r="G18" s="102"/>
      <c r="H18" s="102"/>
      <c r="I18" s="102"/>
      <c r="J18" s="103">
        <f t="shared" si="2"/>
        <v>0</v>
      </c>
      <c r="K18" s="104">
        <f t="shared" si="3"/>
        <v>0</v>
      </c>
      <c r="L18" s="105"/>
      <c r="M18" s="106"/>
      <c r="N18" s="109"/>
      <c r="O18" s="16"/>
      <c r="P18" s="16"/>
      <c r="Q18" s="4"/>
      <c r="R18" s="4"/>
      <c r="S18" s="8"/>
      <c r="T18" s="8"/>
    </row>
    <row r="19" spans="1:20" ht="36" customHeight="1">
      <c r="A19" s="99">
        <v>15</v>
      </c>
      <c r="B19" s="100"/>
      <c r="C19" s="101"/>
      <c r="D19" s="102"/>
      <c r="E19" s="102"/>
      <c r="F19" s="102"/>
      <c r="G19" s="102"/>
      <c r="H19" s="102"/>
      <c r="I19" s="102"/>
      <c r="J19" s="103">
        <f t="shared" si="2"/>
        <v>0</v>
      </c>
      <c r="K19" s="104">
        <f t="shared" si="3"/>
        <v>0</v>
      </c>
      <c r="L19" s="105"/>
      <c r="M19" s="106"/>
      <c r="N19" s="109"/>
      <c r="O19" s="16"/>
      <c r="P19" s="16"/>
      <c r="Q19" s="4"/>
      <c r="R19" s="4"/>
      <c r="S19" s="8"/>
      <c r="T19" s="8"/>
    </row>
    <row r="20" spans="1:20" ht="36" customHeight="1">
      <c r="A20" s="108">
        <v>16</v>
      </c>
      <c r="B20" s="100"/>
      <c r="C20" s="101"/>
      <c r="D20" s="102"/>
      <c r="E20" s="102"/>
      <c r="F20" s="102"/>
      <c r="G20" s="102"/>
      <c r="H20" s="102"/>
      <c r="I20" s="102"/>
      <c r="J20" s="103">
        <f t="shared" si="2"/>
        <v>0</v>
      </c>
      <c r="K20" s="104">
        <f t="shared" si="3"/>
        <v>0</v>
      </c>
      <c r="L20" s="105"/>
      <c r="M20" s="106"/>
      <c r="N20" s="109"/>
      <c r="O20" s="16"/>
      <c r="P20" s="16"/>
      <c r="Q20" s="4"/>
      <c r="R20" s="4"/>
      <c r="S20" s="8"/>
      <c r="T20" s="8"/>
    </row>
    <row r="21" spans="1:20" ht="36" customHeight="1">
      <c r="A21" s="99">
        <v>17</v>
      </c>
      <c r="B21" s="100"/>
      <c r="C21" s="101"/>
      <c r="D21" s="102"/>
      <c r="E21" s="102"/>
      <c r="F21" s="102"/>
      <c r="G21" s="102"/>
      <c r="H21" s="102"/>
      <c r="I21" s="102"/>
      <c r="J21" s="103">
        <f t="shared" si="2"/>
        <v>0</v>
      </c>
      <c r="K21" s="104">
        <f t="shared" si="3"/>
        <v>0</v>
      </c>
      <c r="L21" s="105"/>
      <c r="M21" s="106"/>
      <c r="N21" s="109"/>
      <c r="O21" s="16"/>
      <c r="P21" s="16"/>
      <c r="Q21" s="4"/>
      <c r="R21" s="4"/>
      <c r="S21" s="8"/>
      <c r="T21" s="8"/>
    </row>
    <row r="22" spans="1:20" ht="36" customHeight="1">
      <c r="A22" s="108">
        <v>18</v>
      </c>
      <c r="B22" s="100"/>
      <c r="C22" s="101"/>
      <c r="D22" s="102"/>
      <c r="E22" s="102"/>
      <c r="F22" s="102"/>
      <c r="G22" s="102"/>
      <c r="H22" s="102"/>
      <c r="I22" s="102"/>
      <c r="J22" s="103">
        <f t="shared" si="2"/>
        <v>0</v>
      </c>
      <c r="K22" s="104">
        <f t="shared" si="3"/>
        <v>0</v>
      </c>
      <c r="L22" s="105"/>
      <c r="M22" s="106"/>
      <c r="N22" s="109"/>
      <c r="O22" s="16"/>
      <c r="P22" s="16"/>
      <c r="Q22" s="4"/>
      <c r="R22" s="4"/>
      <c r="S22" s="8"/>
      <c r="T22" s="8"/>
    </row>
    <row r="23" spans="1:20" ht="36" customHeight="1">
      <c r="A23" s="99">
        <v>19</v>
      </c>
      <c r="B23" s="100"/>
      <c r="C23" s="101"/>
      <c r="D23" s="102"/>
      <c r="E23" s="102"/>
      <c r="F23" s="102"/>
      <c r="G23" s="102"/>
      <c r="H23" s="102"/>
      <c r="I23" s="102"/>
      <c r="J23" s="103">
        <f t="shared" si="2"/>
        <v>0</v>
      </c>
      <c r="K23" s="104">
        <f t="shared" si="3"/>
        <v>0</v>
      </c>
      <c r="L23" s="105"/>
      <c r="M23" s="106"/>
      <c r="N23" s="109"/>
      <c r="O23" s="16"/>
      <c r="P23" s="4"/>
      <c r="Q23" s="4"/>
      <c r="R23" s="4"/>
      <c r="S23" s="8"/>
      <c r="T23" s="8"/>
    </row>
    <row r="24" spans="1:20" ht="36" customHeight="1">
      <c r="A24" s="108">
        <v>20</v>
      </c>
      <c r="B24" s="100"/>
      <c r="C24" s="101"/>
      <c r="D24" s="102"/>
      <c r="E24" s="102"/>
      <c r="F24" s="102"/>
      <c r="G24" s="102"/>
      <c r="H24" s="102"/>
      <c r="I24" s="102"/>
      <c r="J24" s="103">
        <f t="shared" si="2"/>
        <v>0</v>
      </c>
      <c r="K24" s="104">
        <f>ROUNDDOWN(E24*F24,1)</f>
        <v>0</v>
      </c>
      <c r="L24" s="105"/>
      <c r="M24" s="106"/>
      <c r="N24" s="109"/>
      <c r="O24" s="16"/>
      <c r="P24" s="4"/>
      <c r="Q24" s="4"/>
      <c r="R24" s="4"/>
      <c r="S24" s="8"/>
      <c r="T24" s="8"/>
    </row>
    <row r="25" spans="1:20" ht="9.6" customHeight="1">
      <c r="A25" s="8"/>
      <c r="B25" s="8"/>
      <c r="C25" s="8"/>
      <c r="D25" s="8"/>
      <c r="E25" s="8"/>
      <c r="F25" s="8"/>
      <c r="G25" s="8"/>
      <c r="H25" s="8"/>
      <c r="I25" s="9"/>
      <c r="J25" s="10"/>
      <c r="K25" s="10"/>
      <c r="L25" s="10"/>
      <c r="M25" s="10"/>
      <c r="N25" s="4"/>
      <c r="O25" s="4"/>
      <c r="P25" s="4"/>
      <c r="Q25" s="4"/>
      <c r="R25" s="4"/>
      <c r="S25" s="8"/>
      <c r="T25" s="8"/>
    </row>
    <row r="26" spans="1:20" ht="15.75" customHeight="1" thickBot="1">
      <c r="A26" s="8"/>
      <c r="B26" s="8"/>
      <c r="C26" s="8"/>
      <c r="D26" s="8"/>
      <c r="E26" s="8"/>
      <c r="F26" s="8"/>
      <c r="G26" s="8"/>
      <c r="H26" s="90" t="s">
        <v>19</v>
      </c>
      <c r="I26" s="9"/>
      <c r="J26" s="10"/>
      <c r="K26" s="10"/>
      <c r="L26" s="10"/>
      <c r="M26" s="10"/>
      <c r="N26" s="4"/>
      <c r="O26" s="4"/>
      <c r="P26" s="4"/>
      <c r="Q26" s="4"/>
      <c r="R26" s="4"/>
      <c r="S26" s="8"/>
      <c r="T26" s="8"/>
    </row>
    <row r="27" spans="1:20" ht="19.5">
      <c r="A27" s="8"/>
      <c r="B27" s="8"/>
      <c r="C27" s="8"/>
      <c r="D27" s="8"/>
      <c r="E27" s="8"/>
      <c r="F27" s="8"/>
      <c r="H27" s="175" t="s">
        <v>11</v>
      </c>
      <c r="I27" s="176"/>
      <c r="J27" s="111">
        <f>SUM(I5:I24)</f>
        <v>0</v>
      </c>
      <c r="K27" s="11"/>
      <c r="L27" s="11"/>
      <c r="M27" s="11"/>
      <c r="T27" s="8"/>
    </row>
    <row r="28" spans="1:20" ht="20.25" thickBot="1">
      <c r="A28" s="8"/>
      <c r="B28" s="8"/>
      <c r="C28" s="8"/>
      <c r="D28" s="8"/>
      <c r="E28" s="8"/>
      <c r="F28" s="8"/>
      <c r="H28" s="177" t="s">
        <v>108</v>
      </c>
      <c r="I28" s="178"/>
      <c r="J28" s="112">
        <f>SUM(J5:J24)</f>
        <v>0</v>
      </c>
      <c r="K28" s="12"/>
      <c r="L28" s="12"/>
      <c r="M28" s="12"/>
    </row>
    <row r="29" spans="1:20" ht="19.5">
      <c r="A29" s="8"/>
      <c r="B29" s="8"/>
      <c r="C29" s="8"/>
      <c r="D29" s="8"/>
      <c r="E29" s="8"/>
      <c r="F29" s="8"/>
      <c r="H29" s="177" t="s">
        <v>109</v>
      </c>
      <c r="I29" s="179"/>
      <c r="J29" s="113">
        <f>SUMIF(D5:D24,"有",J5:J24)</f>
        <v>0</v>
      </c>
      <c r="K29" s="11"/>
      <c r="L29" s="11"/>
      <c r="M29" s="11"/>
      <c r="P29" s="4"/>
    </row>
    <row r="30" spans="1:20" ht="19.5">
      <c r="A30" s="4"/>
      <c r="B30" s="4"/>
      <c r="C30" s="4"/>
      <c r="D30" s="4"/>
      <c r="E30" s="4"/>
      <c r="F30" s="4"/>
      <c r="H30" s="171" t="s">
        <v>110</v>
      </c>
      <c r="I30" s="172"/>
      <c r="J30" s="114">
        <f>SUMIF(D5:D24,"無",J5:J24)</f>
        <v>0</v>
      </c>
      <c r="K30" s="11"/>
      <c r="L30" s="11"/>
      <c r="M30" s="11"/>
      <c r="P30" s="4"/>
    </row>
    <row r="31" spans="1:20" ht="12" customHeight="1">
      <c r="A31" s="4"/>
      <c r="B31" s="4"/>
      <c r="C31" s="4"/>
      <c r="D31" s="4"/>
      <c r="E31" s="4"/>
      <c r="F31" s="4"/>
      <c r="H31" s="115"/>
      <c r="I31" s="115"/>
      <c r="J31" s="116"/>
      <c r="K31" s="11"/>
      <c r="L31" s="11"/>
      <c r="M31" s="11"/>
      <c r="P31" s="4"/>
    </row>
    <row r="32" spans="1:20" ht="18" customHeight="1">
      <c r="A32" s="117" t="s">
        <v>10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34.9" customHeight="1" thickBot="1">
      <c r="A33" s="17" t="s">
        <v>0</v>
      </c>
      <c r="B33" s="92" t="s">
        <v>1</v>
      </c>
      <c r="C33" s="18" t="s">
        <v>8</v>
      </c>
      <c r="D33" s="91" t="s">
        <v>2</v>
      </c>
      <c r="E33" s="91" t="s">
        <v>3</v>
      </c>
      <c r="F33" s="91" t="s">
        <v>4</v>
      </c>
      <c r="G33" s="93" t="s">
        <v>5</v>
      </c>
      <c r="H33" s="91" t="s">
        <v>6</v>
      </c>
      <c r="I33" s="94" t="s">
        <v>7</v>
      </c>
      <c r="J33" s="118" t="s">
        <v>14</v>
      </c>
      <c r="K33" s="96" t="s">
        <v>111</v>
      </c>
      <c r="L33" s="97" t="s">
        <v>15</v>
      </c>
      <c r="M33" s="132" t="s">
        <v>112</v>
      </c>
      <c r="N33" s="98" t="s">
        <v>16</v>
      </c>
      <c r="O33" s="4"/>
      <c r="P33" s="4"/>
    </row>
    <row r="34" spans="1:16" ht="36" customHeight="1" thickTop="1">
      <c r="A34" s="54">
        <v>1</v>
      </c>
      <c r="B34" s="119"/>
      <c r="C34" s="120"/>
      <c r="D34" s="121"/>
      <c r="E34" s="121"/>
      <c r="F34" s="121"/>
      <c r="G34" s="121"/>
      <c r="H34" s="121"/>
      <c r="I34" s="121"/>
      <c r="J34" s="122">
        <f>ROUNDDOWN(E34*F34*H34*I34,1)</f>
        <v>0</v>
      </c>
      <c r="K34" s="123">
        <f>ROUNDDOWN(E34*F34,1)</f>
        <v>0</v>
      </c>
      <c r="L34" s="124"/>
      <c r="M34" s="125"/>
      <c r="N34" s="126"/>
      <c r="O34" s="4"/>
      <c r="P34" s="4"/>
    </row>
    <row r="35" spans="1:16" ht="36" customHeight="1">
      <c r="A35" s="55">
        <v>2</v>
      </c>
      <c r="B35" s="119"/>
      <c r="C35" s="120"/>
      <c r="D35" s="121"/>
      <c r="E35" s="127"/>
      <c r="F35" s="127"/>
      <c r="G35" s="121"/>
      <c r="H35" s="127"/>
      <c r="I35" s="127"/>
      <c r="J35" s="122">
        <f t="shared" ref="J35:J38" si="4">ROUNDDOWN(E35*F35*H35*I35,1)</f>
        <v>0</v>
      </c>
      <c r="K35" s="123">
        <f t="shared" ref="K35:K38" si="5">ROUNDDOWN(E35*F35,1)</f>
        <v>0</v>
      </c>
      <c r="L35" s="124"/>
      <c r="M35" s="128"/>
      <c r="N35" s="129"/>
      <c r="O35" s="4"/>
      <c r="P35" s="4"/>
    </row>
    <row r="36" spans="1:16" ht="36" customHeight="1">
      <c r="A36" s="54">
        <v>3</v>
      </c>
      <c r="B36" s="119"/>
      <c r="C36" s="120"/>
      <c r="D36" s="121"/>
      <c r="E36" s="127"/>
      <c r="F36" s="127"/>
      <c r="G36" s="121"/>
      <c r="H36" s="127"/>
      <c r="I36" s="127"/>
      <c r="J36" s="122">
        <f t="shared" si="4"/>
        <v>0</v>
      </c>
      <c r="K36" s="123">
        <f t="shared" si="5"/>
        <v>0</v>
      </c>
      <c r="L36" s="124"/>
      <c r="M36" s="128"/>
      <c r="N36" s="129"/>
      <c r="O36" s="4"/>
      <c r="P36" s="4"/>
    </row>
    <row r="37" spans="1:16" ht="36" customHeight="1">
      <c r="A37" s="55">
        <v>4</v>
      </c>
      <c r="B37" s="119"/>
      <c r="C37" s="120"/>
      <c r="D37" s="121"/>
      <c r="E37" s="127"/>
      <c r="F37" s="127"/>
      <c r="G37" s="121"/>
      <c r="H37" s="127"/>
      <c r="I37" s="127"/>
      <c r="J37" s="122">
        <f t="shared" si="4"/>
        <v>0</v>
      </c>
      <c r="K37" s="123">
        <f t="shared" si="5"/>
        <v>0</v>
      </c>
      <c r="L37" s="124"/>
      <c r="M37" s="128"/>
      <c r="N37" s="129"/>
      <c r="O37" s="4"/>
      <c r="P37" s="4"/>
    </row>
    <row r="38" spans="1:16" ht="36" customHeight="1">
      <c r="A38" s="55">
        <v>5</v>
      </c>
      <c r="B38" s="119"/>
      <c r="C38" s="120"/>
      <c r="D38" s="121"/>
      <c r="E38" s="127"/>
      <c r="F38" s="127"/>
      <c r="G38" s="121"/>
      <c r="H38" s="127"/>
      <c r="I38" s="127"/>
      <c r="J38" s="130">
        <f t="shared" si="4"/>
        <v>0</v>
      </c>
      <c r="K38" s="123">
        <f t="shared" si="5"/>
        <v>0</v>
      </c>
      <c r="L38" s="124"/>
      <c r="M38" s="128"/>
      <c r="N38" s="131"/>
      <c r="O38" s="4"/>
      <c r="P38" s="4"/>
    </row>
    <row r="39" spans="1:16" ht="7.15" customHeight="1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>
      <c r="A40" s="5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6"/>
      <c r="O40" s="4"/>
      <c r="P40" s="4"/>
    </row>
    <row r="41" spans="1:16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6"/>
      <c r="O41" s="4"/>
      <c r="P41" s="4"/>
    </row>
    <row r="42" spans="1:16">
      <c r="A42" s="5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6"/>
      <c r="O42" s="4"/>
      <c r="P42" s="4"/>
    </row>
    <row r="43" spans="1:16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6"/>
      <c r="O43" s="4"/>
      <c r="P43" s="4"/>
    </row>
    <row r="44" spans="1:16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</sheetData>
  <sheetProtection algorithmName="SHA-512" hashValue="VVzSEu9xyGNUhx2M1SfksXMLwuWG8gi29hnzBSUt+dmyt35GzaRKoDGAww7U7zbYvljfFxzMLG6RF2ujhaGQtQ==" saltValue="gx1y5QmM6gConL9lc/qMeQ==" spinCount="100000" sheet="1" objects="1" scenarios="1"/>
  <mergeCells count="6">
    <mergeCell ref="H30:I30"/>
    <mergeCell ref="D1:E1"/>
    <mergeCell ref="F1:K1"/>
    <mergeCell ref="H27:I27"/>
    <mergeCell ref="H28:I28"/>
    <mergeCell ref="H29:I29"/>
  </mergeCells>
  <phoneticPr fontId="5"/>
  <conditionalFormatting sqref="D5:D24">
    <cfRule type="expression" dxfId="2" priority="2">
      <formula>D5="有"</formula>
    </cfRule>
  </conditionalFormatting>
  <conditionalFormatting sqref="D34:D38">
    <cfRule type="expression" dxfId="1" priority="3">
      <formula>D34="有"</formula>
    </cfRule>
  </conditionalFormatting>
  <conditionalFormatting sqref="G5:G24 G34:G38">
    <cfRule type="expression" dxfId="0" priority="1">
      <formula>NOT(OR(B5="広告板",B5="広告塔",B5="アーチ",B5="屋上広告板",B5="屋上広告塔"))</formula>
    </cfRule>
  </conditionalFormatting>
  <dataValidations count="9">
    <dataValidation type="list" allowBlank="1" showInputMessage="1" showErrorMessage="1" sqref="L34:L38 L5:L24" xr:uid="{EC09BD14-1413-49B8-9A77-A48E8FAC88A8}">
      <formula1>"東,西,南,北,東・西,北・南"</formula1>
    </dataValidation>
    <dataValidation type="custom" allowBlank="1" showInputMessage="1" showErrorMessage="1" sqref="G5:G24 G34:G38" xr:uid="{C55B4795-8EF1-491E-86DA-E379572E4DA9}">
      <formula1>OR(B5="広告板",B5="広告塔",B5="アーチ",B5="屋上広告板",B5="屋上広告塔")</formula1>
    </dataValidation>
    <dataValidation type="list" allowBlank="1" showInputMessage="1" showErrorMessage="1" sqref="M5:M24" xr:uid="{56875E9B-E904-4C2B-972A-2DA8C9180419}">
      <formula1>"自家用広告物,一般広告物,管理用広告物"</formula1>
    </dataValidation>
    <dataValidation type="list" allowBlank="1" showInputMessage="1" showErrorMessage="1" sqref="B5:B24" xr:uid="{5543C174-6EFF-4DDB-BC75-0F0B1064CCA8}">
      <formula1>"広告板,広告塔,アーチ,屋上広告板,屋上広告塔,壁面広告,突き出し広告,アーケード広告,電柱広告,街灯柱広告"</formula1>
    </dataValidation>
    <dataValidation type="list" allowBlank="1" showInputMessage="1" showErrorMessage="1" sqref="M34:M38" xr:uid="{D726FB01-3E8C-4841-8D71-622701229D95}">
      <formula1>"管理用広告物,自家用広告物,案内広告,その他"</formula1>
    </dataValidation>
    <dataValidation type="list" allowBlank="1" showInputMessage="1" showErrorMessage="1" sqref="B34:B38" xr:uid="{F7F6359A-4431-4D0D-9C5C-A32E49B4335D}">
      <formula1>"広告板,広告塔,屋上広告板,屋上広告塔,壁面広告,突き出し広告,アーケード広告,電柱広告,街灯柱広告"</formula1>
    </dataValidation>
    <dataValidation type="list" allowBlank="1" showInputMessage="1" showErrorMessage="1" sqref="D34:D38 D5:D24" xr:uid="{9CFEC252-B9E4-45FB-8DAF-850E208B4191}">
      <formula1>"有,無"</formula1>
    </dataValidation>
    <dataValidation type="list" allowBlank="1" showInputMessage="1" showErrorMessage="1" sqref="N2" xr:uid="{A26B0B7D-BEC7-4392-A0CE-B9303824AF14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N1" xr:uid="{BA2979F0-BC8C-4E33-B001-2624063A14AA}">
      <formula1>"5条1項許可地域,5条2項許可区域,3条1項禁止地域等,3条1項禁止地域等（展望不能により適用除外のため5条1項許可地域）"</formula1>
    </dataValidation>
  </dataValidations>
  <pageMargins left="0.28000000000000003" right="0.27559055118110237" top="0.37" bottom="0.19" header="0.31496062992125984" footer="0.09"/>
  <pageSetup paperSize="9" scale="63" orientation="portrait" r:id="rId1"/>
  <colBreaks count="1" manualBreakCount="1">
    <brk id="14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F78F-189E-4E92-AFF3-F754BF24D387}">
  <sheetPr codeName="Sheet10">
    <tabColor rgb="FFFFFFD9"/>
  </sheetPr>
  <dimension ref="A1:J31"/>
  <sheetViews>
    <sheetView view="pageBreakPreview" zoomScale="80" zoomScaleNormal="100" zoomScaleSheetLayoutView="80" workbookViewId="0">
      <selection activeCell="G13" sqref="G13:H13"/>
    </sheetView>
  </sheetViews>
  <sheetFormatPr defaultColWidth="9" defaultRowHeight="18.75"/>
  <cols>
    <col min="1" max="1" width="5.25" style="3" customWidth="1"/>
    <col min="2" max="2" width="13.5" style="3" customWidth="1"/>
    <col min="3" max="3" width="10.25" style="3" customWidth="1"/>
    <col min="4" max="4" width="16.5" style="3" customWidth="1"/>
    <col min="5" max="5" width="8.25" style="3" customWidth="1"/>
    <col min="6" max="6" width="10.625" style="3" customWidth="1"/>
    <col min="7" max="7" width="8.75" style="3" customWidth="1"/>
    <col min="8" max="8" width="12.5" style="3" customWidth="1"/>
    <col min="9" max="16384" width="9" style="3"/>
  </cols>
  <sheetData>
    <row r="1" spans="1:10" ht="18.600000000000001" customHeight="1">
      <c r="A1" s="7" t="s">
        <v>66</v>
      </c>
      <c r="B1" s="56"/>
      <c r="C1" s="66"/>
      <c r="D1" s="66"/>
      <c r="E1" s="66"/>
      <c r="F1" s="67"/>
      <c r="G1" s="67"/>
      <c r="H1" s="67"/>
    </row>
    <row r="2" spans="1:10" ht="24.6" customHeight="1">
      <c r="A2" s="180" t="s">
        <v>74</v>
      </c>
      <c r="B2" s="181"/>
      <c r="C2" s="181"/>
      <c r="D2" s="181"/>
      <c r="E2" s="181"/>
      <c r="F2" s="181"/>
      <c r="G2" s="181"/>
      <c r="H2" s="182"/>
    </row>
    <row r="3" spans="1:10" ht="24.6" customHeight="1">
      <c r="A3" s="75"/>
      <c r="B3" s="66"/>
      <c r="C3" s="66"/>
      <c r="D3" s="66"/>
      <c r="E3" s="85"/>
      <c r="F3" s="67"/>
      <c r="G3" s="183" t="str">
        <f>IF(【入力シート】申請内容!E3="","　年　　月　　日",【入力シート】申請内容!E3)</f>
        <v>　年　　月　　日</v>
      </c>
      <c r="H3" s="184"/>
    </row>
    <row r="4" spans="1:10" ht="18.600000000000001" customHeight="1">
      <c r="A4" s="75"/>
      <c r="B4" s="66" t="s">
        <v>35</v>
      </c>
      <c r="C4" s="66"/>
      <c r="D4" s="66"/>
      <c r="E4" s="66"/>
      <c r="F4" s="67"/>
      <c r="G4" s="67"/>
      <c r="H4" s="80"/>
    </row>
    <row r="5" spans="1:10" ht="18.600000000000001" customHeight="1">
      <c r="A5" s="75"/>
      <c r="B5" s="67"/>
      <c r="C5" s="67"/>
      <c r="D5" s="86" t="s">
        <v>22</v>
      </c>
      <c r="E5" s="87" t="s">
        <v>36</v>
      </c>
      <c r="F5" s="88" t="str">
        <f>"〒"&amp;【入力シート】申請内容!E4</f>
        <v>〒</v>
      </c>
      <c r="G5" s="66"/>
      <c r="H5" s="76"/>
      <c r="I5" s="4"/>
      <c r="J5" s="4" t="s">
        <v>37</v>
      </c>
    </row>
    <row r="6" spans="1:10" ht="21.6" customHeight="1">
      <c r="A6" s="75"/>
      <c r="B6" s="67"/>
      <c r="C6" s="67"/>
      <c r="D6" s="86"/>
      <c r="E6" s="87"/>
      <c r="F6" s="212" t="str">
        <f>IF(【入力シート】申請内容!E5="","",【入力シート】申請内容!E5)</f>
        <v/>
      </c>
      <c r="G6" s="212"/>
      <c r="H6" s="213"/>
      <c r="I6" s="4"/>
      <c r="J6" s="4"/>
    </row>
    <row r="7" spans="1:10" ht="21.6" customHeight="1">
      <c r="A7" s="75"/>
      <c r="B7" s="67"/>
      <c r="C7" s="67"/>
      <c r="D7" s="86"/>
      <c r="E7" s="87"/>
      <c r="F7" s="212"/>
      <c r="G7" s="212"/>
      <c r="H7" s="213"/>
      <c r="I7" s="4"/>
      <c r="J7" s="4"/>
    </row>
    <row r="8" spans="1:10" ht="21.6" customHeight="1">
      <c r="A8" s="75"/>
      <c r="B8" s="67"/>
      <c r="C8" s="67"/>
      <c r="D8" s="86"/>
      <c r="E8" s="66" t="s">
        <v>38</v>
      </c>
      <c r="F8" s="88" t="str">
        <f>IF(【入力シート】申請内容!E6="","",【入力シート】申請内容!E6)</f>
        <v/>
      </c>
      <c r="G8" s="67"/>
      <c r="H8" s="76"/>
      <c r="I8" s="4"/>
      <c r="J8" s="4"/>
    </row>
    <row r="9" spans="1:10" ht="21.6" customHeight="1">
      <c r="A9" s="75"/>
      <c r="B9" s="67"/>
      <c r="C9" s="67"/>
      <c r="D9" s="86"/>
      <c r="E9" s="87"/>
      <c r="F9" s="88" t="str">
        <f>IF(【入力シート】申請内容!E7="","",【入力シート】申請内容!E7)</f>
        <v/>
      </c>
      <c r="G9" s="67"/>
      <c r="H9" s="76"/>
      <c r="I9" s="4"/>
      <c r="J9" s="4"/>
    </row>
    <row r="10" spans="1:10" ht="21.6" customHeight="1">
      <c r="A10" s="75"/>
      <c r="B10" s="67"/>
      <c r="C10" s="67"/>
      <c r="D10" s="86"/>
      <c r="E10" s="87" t="s">
        <v>39</v>
      </c>
      <c r="F10" s="88" t="str">
        <f>IF(【入力シート】申請内容!E8="","",【入力シート】申請内容!E8)</f>
        <v/>
      </c>
      <c r="G10" s="66"/>
      <c r="H10" s="76"/>
      <c r="I10" s="4"/>
      <c r="J10" s="4"/>
    </row>
    <row r="11" spans="1:10" ht="43.9" customHeight="1">
      <c r="A11" s="197" t="s">
        <v>106</v>
      </c>
      <c r="B11" s="198"/>
      <c r="C11" s="57" t="s">
        <v>40</v>
      </c>
      <c r="D11" s="58" t="str">
        <f>IF(【入力シート】申請内容!E10="","",【入力シート】申請内容!E10)</f>
        <v/>
      </c>
      <c r="E11" s="57" t="s">
        <v>41</v>
      </c>
      <c r="F11" s="57" t="str">
        <f>IF(【入力シート】申請内容!E11="","",【入力シート】申請内容!E11)</f>
        <v/>
      </c>
      <c r="G11" s="58" t="s">
        <v>42</v>
      </c>
      <c r="H11" s="57" t="str">
        <f>IF(【入力シート】申請内容!E12="","",【入力シート】申請内容!E12)</f>
        <v/>
      </c>
      <c r="I11" s="4"/>
    </row>
    <row r="12" spans="1:10" ht="22.9" customHeight="1">
      <c r="A12" s="199"/>
      <c r="B12" s="200"/>
      <c r="C12" s="203" t="s">
        <v>43</v>
      </c>
      <c r="D12" s="193" t="str">
        <f>IF(【入力シート】申請内容!E13="","",【入力シート】申請内容!E13)</f>
        <v/>
      </c>
      <c r="E12" s="193" t="s">
        <v>44</v>
      </c>
      <c r="F12" s="204" t="str">
        <f>IF(【入力シート】申請内容!E14="","掲出物件一覧表のとおり","縦　"&amp;【入力シート】申請内容!E15&amp;"m")</f>
        <v>掲出物件一覧表のとおり</v>
      </c>
      <c r="G12" s="205"/>
      <c r="H12" s="206"/>
    </row>
    <row r="13" spans="1:10" ht="22.9" customHeight="1">
      <c r="A13" s="201"/>
      <c r="B13" s="202"/>
      <c r="C13" s="203"/>
      <c r="D13" s="193"/>
      <c r="E13" s="193"/>
      <c r="F13" s="133" t="str">
        <f>IF(【入力シート】申請内容!E15="","","横　"&amp;【入力シート】申請内容!E15&amp;"m")</f>
        <v/>
      </c>
      <c r="G13" s="207" t="str">
        <f>IF(【入力シート】申請内容!E16="","","高さ　"&amp;【入力シート】申請内容!E16&amp;"m")</f>
        <v/>
      </c>
      <c r="H13" s="208"/>
    </row>
    <row r="14" spans="1:10" ht="38.25" customHeight="1">
      <c r="A14" s="193" t="s">
        <v>27</v>
      </c>
      <c r="B14" s="193"/>
      <c r="C14" s="222" t="str">
        <f>IF(【入力シート】申請内容!E17="","",【入力シート】申請内容!E17)</f>
        <v/>
      </c>
      <c r="D14" s="223"/>
      <c r="E14" s="223"/>
      <c r="F14" s="223"/>
      <c r="G14" s="223"/>
      <c r="H14" s="224"/>
    </row>
    <row r="15" spans="1:10" ht="40.15" customHeight="1">
      <c r="A15" s="203" t="s">
        <v>105</v>
      </c>
      <c r="B15" s="203"/>
      <c r="C15" s="214" t="str">
        <f>IF(【入力シート】申請内容!E18="","",【入力シート】申請内容!E18)</f>
        <v/>
      </c>
      <c r="D15" s="215"/>
      <c r="E15" s="216" t="str">
        <f>IF(【入力シート】申請内容!E19="","",【入力シート】申請内容!E19)</f>
        <v/>
      </c>
      <c r="F15" s="216"/>
      <c r="G15" s="216"/>
      <c r="H15" s="217"/>
    </row>
    <row r="16" spans="1:10" ht="39.6" customHeight="1">
      <c r="A16" s="218" t="s">
        <v>69</v>
      </c>
      <c r="B16" s="58" t="s">
        <v>65</v>
      </c>
      <c r="C16" s="209" t="str">
        <f>IF(【入力シート】申請内容!E20="","",【入力シート】申請内容!E20)</f>
        <v/>
      </c>
      <c r="D16" s="210"/>
      <c r="E16" s="211"/>
      <c r="F16" s="219" t="str">
        <f>IF(【入力シート】申請内容!E21="","",【入力シート】申請内容!E21)</f>
        <v/>
      </c>
      <c r="G16" s="220"/>
      <c r="H16" s="221"/>
    </row>
    <row r="17" spans="1:8" ht="40.9" customHeight="1">
      <c r="A17" s="218"/>
      <c r="B17" s="57" t="s">
        <v>64</v>
      </c>
      <c r="C17" s="214" t="str">
        <f>IF(【入力シート】申請内容!E22="","",【入力シート】申請内容!E22)</f>
        <v/>
      </c>
      <c r="D17" s="215"/>
      <c r="E17" s="216" t="str">
        <f>IF(【入力シート】申請内容!E23="","",【入力シート】申請内容!E23)</f>
        <v/>
      </c>
      <c r="F17" s="216"/>
      <c r="G17" s="216"/>
      <c r="H17" s="217"/>
    </row>
    <row r="18" spans="1:8" ht="39" customHeight="1">
      <c r="A18" s="193" t="s">
        <v>29</v>
      </c>
      <c r="B18" s="193"/>
      <c r="C18" s="58" t="s">
        <v>28</v>
      </c>
      <c r="D18" s="59" t="str">
        <f>IF(【入力シート】申請内容!E24="申請者と同じ","申請者と同じ",【入力シート】申請内容!E25)&amp;""</f>
        <v/>
      </c>
      <c r="E18" s="60"/>
      <c r="F18" s="60"/>
      <c r="G18" s="61"/>
      <c r="H18" s="78"/>
    </row>
    <row r="19" spans="1:8" ht="28.5" customHeight="1">
      <c r="A19" s="193"/>
      <c r="B19" s="193"/>
      <c r="C19" s="194" t="s">
        <v>30</v>
      </c>
      <c r="D19" s="62" t="str">
        <f>IF(【入力シート】申請内容!E24="申請者と同じ","","〒"&amp;【入力シート】申請内容!E26)</f>
        <v>〒</v>
      </c>
      <c r="E19" s="63"/>
      <c r="F19" s="63"/>
      <c r="G19" s="64"/>
      <c r="H19" s="79"/>
    </row>
    <row r="20" spans="1:8" ht="28.5" customHeight="1">
      <c r="A20" s="193"/>
      <c r="B20" s="193"/>
      <c r="C20" s="195"/>
      <c r="D20" s="65" t="str">
        <f>IF(【入力シート】申請内容!E24="申請者と同じ","",【入力シート】申請内容!E27)&amp;""</f>
        <v/>
      </c>
      <c r="E20" s="66"/>
      <c r="F20" s="66"/>
      <c r="G20" s="67"/>
      <c r="H20" s="80"/>
    </row>
    <row r="21" spans="1:8" ht="21" customHeight="1">
      <c r="A21" s="193"/>
      <c r="B21" s="193"/>
      <c r="C21" s="196"/>
      <c r="D21" s="68"/>
      <c r="E21" s="69"/>
      <c r="F21" s="70" t="s">
        <v>60</v>
      </c>
      <c r="G21" s="71" t="str">
        <f>IF(【入力シート】申請内容!E24="申請者と同じ","",【入力シート】申請内容!E28)&amp;""</f>
        <v/>
      </c>
      <c r="H21" s="81"/>
    </row>
    <row r="22" spans="1:8" ht="39" customHeight="1">
      <c r="A22" s="193" t="s">
        <v>45</v>
      </c>
      <c r="B22" s="193"/>
      <c r="C22" s="188"/>
      <c r="D22" s="189"/>
      <c r="E22" s="69" t="s">
        <v>46</v>
      </c>
      <c r="F22" s="190"/>
      <c r="G22" s="191"/>
      <c r="H22" s="192"/>
    </row>
    <row r="23" spans="1:8" ht="24.6" customHeight="1">
      <c r="A23" s="75"/>
      <c r="B23" s="7" t="s">
        <v>37</v>
      </c>
      <c r="C23" s="7"/>
      <c r="D23" s="7"/>
      <c r="E23" s="7"/>
      <c r="F23" s="7"/>
      <c r="G23" s="85"/>
      <c r="H23" s="72" t="s">
        <v>102</v>
      </c>
    </row>
    <row r="24" spans="1:8" ht="19.5">
      <c r="A24" s="75"/>
      <c r="B24" s="7"/>
      <c r="C24" s="7"/>
      <c r="D24" s="7"/>
      <c r="E24" s="7"/>
      <c r="F24" s="7"/>
      <c r="G24" s="7"/>
      <c r="H24" s="73" t="s">
        <v>96</v>
      </c>
    </row>
    <row r="25" spans="1:8" ht="20.25" customHeight="1">
      <c r="A25" s="75"/>
      <c r="B25" s="7" t="s">
        <v>47</v>
      </c>
      <c r="C25" s="7"/>
      <c r="D25" s="7"/>
      <c r="E25" s="7"/>
      <c r="F25" s="7"/>
      <c r="G25" s="7"/>
      <c r="H25" s="77"/>
    </row>
    <row r="26" spans="1:8" ht="20.25" customHeight="1">
      <c r="A26" s="75"/>
      <c r="B26" s="7"/>
      <c r="C26" s="7"/>
      <c r="D26" s="7"/>
      <c r="E26" s="7" t="s">
        <v>97</v>
      </c>
      <c r="F26" s="7"/>
      <c r="G26" s="7"/>
      <c r="H26" s="77"/>
    </row>
    <row r="27" spans="1:8" ht="20.25" customHeight="1">
      <c r="A27" s="75"/>
      <c r="B27" s="7"/>
      <c r="C27" s="7"/>
      <c r="D27" s="7"/>
      <c r="E27" s="7"/>
      <c r="F27" s="7"/>
      <c r="G27" s="7"/>
      <c r="H27" s="77"/>
    </row>
    <row r="28" spans="1:8" ht="20.25" customHeight="1">
      <c r="A28" s="75" t="s">
        <v>103</v>
      </c>
      <c r="B28" s="66"/>
      <c r="C28" s="185" t="str">
        <f>C15</f>
        <v/>
      </c>
      <c r="D28" s="185"/>
      <c r="E28" s="186" t="str">
        <f>E15</f>
        <v/>
      </c>
      <c r="F28" s="187"/>
      <c r="G28" s="187"/>
      <c r="H28" s="82"/>
    </row>
    <row r="29" spans="1:8" ht="20.25" customHeight="1">
      <c r="A29" s="75" t="s">
        <v>104</v>
      </c>
      <c r="B29" s="66"/>
      <c r="C29" s="7" t="s">
        <v>48</v>
      </c>
      <c r="D29" s="7"/>
      <c r="E29" s="7"/>
      <c r="F29" s="7"/>
      <c r="G29" s="7"/>
      <c r="H29" s="77"/>
    </row>
    <row r="30" spans="1:8" ht="10.15" customHeight="1">
      <c r="A30" s="89"/>
      <c r="B30" s="83"/>
      <c r="C30" s="83"/>
      <c r="D30" s="83"/>
      <c r="E30" s="83"/>
      <c r="F30" s="83"/>
      <c r="G30" s="83"/>
      <c r="H30" s="84"/>
    </row>
    <row r="31" spans="1:8" ht="20.25" customHeight="1">
      <c r="A31" s="67"/>
      <c r="B31" s="7"/>
      <c r="C31" s="7"/>
      <c r="D31" s="7"/>
      <c r="E31" s="7"/>
      <c r="F31" s="7"/>
      <c r="G31" s="7"/>
      <c r="H31" s="7"/>
    </row>
  </sheetData>
  <sheetProtection algorithmName="SHA-512" hashValue="PNYVUWcB+VEvqDBtTgS9y6I2PvMM0bYyjEjDnDSM0XUcpfWzAJiCUymrooyTH2nXxu2awcczWe156RzC4NMcDA==" saltValue="XucxFNrNCJ1IbUBertpVOg==" spinCount="100000" sheet="1" selectLockedCells="1" selectUnlockedCells="1"/>
  <mergeCells count="26">
    <mergeCell ref="F6:H7"/>
    <mergeCell ref="C17:D17"/>
    <mergeCell ref="E17:H17"/>
    <mergeCell ref="A14:B14"/>
    <mergeCell ref="A15:B15"/>
    <mergeCell ref="A16:A17"/>
    <mergeCell ref="F16:H16"/>
    <mergeCell ref="C14:H14"/>
    <mergeCell ref="C15:D15"/>
    <mergeCell ref="E15:H15"/>
    <mergeCell ref="A2:H2"/>
    <mergeCell ref="G3:H3"/>
    <mergeCell ref="C28:D28"/>
    <mergeCell ref="E28:G28"/>
    <mergeCell ref="C22:D22"/>
    <mergeCell ref="F22:H22"/>
    <mergeCell ref="A18:B21"/>
    <mergeCell ref="A22:B22"/>
    <mergeCell ref="C19:C21"/>
    <mergeCell ref="A11:B13"/>
    <mergeCell ref="C12:C13"/>
    <mergeCell ref="D12:D13"/>
    <mergeCell ref="E12:E13"/>
    <mergeCell ref="F12:H12"/>
    <mergeCell ref="G13:H13"/>
    <mergeCell ref="C16:E16"/>
  </mergeCells>
  <phoneticPr fontId="5"/>
  <pageMargins left="0.48" right="0.23622047244094491" top="0.41" bottom="0.25" header="0.24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【入力シート】申請内容</vt:lpstr>
      <vt:lpstr>【入力シート】掲出物件一覧表</vt:lpstr>
      <vt:lpstr>許可申請書</vt:lpstr>
      <vt:lpstr>【入力シート】掲出物件一覧表!Print_Area</vt:lpstr>
      <vt:lpstr>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洋子</dc:creator>
  <cp:lastModifiedBy>日進市</cp:lastModifiedBy>
  <cp:lastPrinted>2026-04-30T04:54:48Z</cp:lastPrinted>
  <dcterms:created xsi:type="dcterms:W3CDTF">2020-10-20T02:40:38Z</dcterms:created>
  <dcterms:modified xsi:type="dcterms:W3CDTF">2026-05-22T03:25:14Z</dcterms:modified>
</cp:coreProperties>
</file>