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1F835D6C-F0B6-4CB8-936C-143FF325F85B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【入力シート】申請内容" sheetId="10" r:id="rId1"/>
    <sheet name="【入力シート】掲出物件一覧表" sheetId="12" r:id="rId2"/>
    <sheet name="許可申請書" sheetId="11" r:id="rId3"/>
  </sheets>
  <definedNames>
    <definedName name="_xlnm.Print_Area" localSheetId="1">【入力シート】掲出物件一覧表!$A$1:$N$38</definedName>
    <definedName name="_xlnm.Print_Area" localSheetId="2">許可申請書!$A$1:$H$33</definedName>
    <definedName name="種別" localSheetId="1">#REF!</definedName>
    <definedName name="種別">#REF!</definedName>
    <definedName name="電飾の有無">#REF!</definedName>
    <definedName name="半期打ち出し" localSheetId="1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1" l="1"/>
  <c r="E31" i="11" s="1"/>
  <c r="C18" i="11"/>
  <c r="C31" i="11" s="1"/>
  <c r="G3" i="11"/>
  <c r="E17" i="11"/>
  <c r="C17" i="11"/>
  <c r="G19" i="11" l="1"/>
  <c r="D19" i="11"/>
  <c r="G24" i="11"/>
  <c r="D23" i="11"/>
  <c r="D22" i="11"/>
  <c r="D21" i="11"/>
  <c r="C20" i="11"/>
  <c r="E20" i="11"/>
  <c r="E16" i="11"/>
  <c r="C16" i="11"/>
  <c r="C15" i="11"/>
  <c r="C14" i="11"/>
  <c r="G13" i="11"/>
  <c r="F13" i="11"/>
  <c r="F12" i="11"/>
  <c r="D12" i="11"/>
  <c r="H11" i="11"/>
  <c r="F11" i="11"/>
  <c r="D11" i="11"/>
  <c r="F10" i="11"/>
  <c r="F9" i="11"/>
  <c r="F8" i="11"/>
  <c r="F6" i="11"/>
  <c r="F5" i="11"/>
  <c r="F1" i="12" l="1"/>
  <c r="K38" i="12" l="1"/>
  <c r="J38" i="12"/>
  <c r="K37" i="12"/>
  <c r="J37" i="12"/>
  <c r="K36" i="12"/>
  <c r="J36" i="12"/>
  <c r="K35" i="12"/>
  <c r="J35" i="12"/>
  <c r="K34" i="12"/>
  <c r="J34" i="12"/>
  <c r="J30" i="12"/>
  <c r="J29" i="12"/>
  <c r="J27" i="12"/>
  <c r="K24" i="12"/>
  <c r="J24" i="12"/>
  <c r="K23" i="12"/>
  <c r="J23" i="12"/>
  <c r="K22" i="12"/>
  <c r="J22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K7" i="12"/>
  <c r="J7" i="12"/>
  <c r="K6" i="12"/>
  <c r="J6" i="12"/>
  <c r="K5" i="12"/>
  <c r="J5" i="12"/>
  <c r="J28" i="12" l="1"/>
  <c r="G31" i="10"/>
  <c r="G30" i="10"/>
  <c r="G33" i="10"/>
  <c r="G32" i="10"/>
  <c r="G29" i="10"/>
  <c r="D33" i="10"/>
  <c r="D32" i="10"/>
  <c r="D31" i="10"/>
  <c r="D30" i="10"/>
  <c r="G45" i="10"/>
  <c r="D37" i="10"/>
  <c r="D44" i="10"/>
  <c r="D43" i="10"/>
  <c r="D45" i="10"/>
  <c r="D40" i="10"/>
  <c r="D39" i="10"/>
  <c r="D41" i="10"/>
  <c r="D36" i="10"/>
  <c r="D35" i="10"/>
  <c r="G44" i="10"/>
  <c r="G43" i="10"/>
  <c r="G42" i="10"/>
  <c r="G40" i="10"/>
  <c r="G39" i="10"/>
  <c r="G41" i="10"/>
  <c r="G38" i="10"/>
  <c r="G34" i="10"/>
  <c r="G36" i="10"/>
  <c r="G35" i="10"/>
  <c r="G37" i="10"/>
  <c r="G16" i="10"/>
  <c r="G15" i="10"/>
  <c r="G14" i="10"/>
  <c r="D16" i="10"/>
  <c r="D15" i="10"/>
  <c r="D14" i="10"/>
  <c r="G22" i="10" l="1"/>
  <c r="G21" i="10"/>
  <c r="G17" i="10"/>
  <c r="G3" i="10"/>
  <c r="G28" i="10"/>
  <c r="G4" i="10"/>
  <c r="G5" i="10"/>
  <c r="G6" i="10"/>
  <c r="G7" i="10"/>
  <c r="G8" i="10"/>
  <c r="G9" i="10"/>
  <c r="G10" i="10"/>
  <c r="G11" i="10"/>
  <c r="G12" i="10"/>
  <c r="G13" i="10"/>
  <c r="G18" i="10"/>
  <c r="G19" i="10"/>
  <c r="G20" i="10"/>
  <c r="G25" i="10"/>
  <c r="G26" i="10"/>
  <c r="G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771E1070-E1F8-4B2A-BDC2-629B9DFAE680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" authorId="0" shapeId="0" xr:uid="{EE8657A4-DCF4-41ED-9D94-D45C146402DC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<sst xmlns="http://schemas.openxmlformats.org/spreadsheetml/2006/main" count="212" uniqueCount="127">
  <si>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</si>
  <si>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</si>
  <si>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</si>
  <si>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</si>
  <si>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</si>
  <si>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</si>
  <si>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</si>
  <si>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</si>
  <si>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</si>
  <si>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</si>
  <si>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</si>
  <si>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</si>
  <si>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</si>
  <si>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</si>
  <si>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</si>
  <si>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</si>
  <si>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</si>
  <si>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</si>
  <si>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</si>
  <si>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</si>
  <si>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</si>
  <si>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</si>
  <si>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</si>
  <si>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</si>
  <si>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</si>
  <si>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</si>
  <si>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</si>
  <si>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表示し、又は設置する屋外広告業者</t>
    <phoneticPr fontId="3"/>
  </si>
  <si>
    <t>氏名又は名称</t>
    <phoneticPr fontId="3"/>
  </si>
  <si>
    <t>登録番号</t>
    <phoneticPr fontId="3"/>
  </si>
  <si>
    <t>工事予定期間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</si>
  <si>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</si>
  <si>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</si>
  <si>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</si>
  <si>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</si>
  <si>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</si>
  <si>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</si>
  <si>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</si>
  <si>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</si>
  <si>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</si>
  <si>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</si>
  <si>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</si>
  <si>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</si>
  <si>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</si>
  <si>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</si>
  <si>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</si>
  <si>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</si>
  <si>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</si>
  <si>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</si>
  <si>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１　許可の期間</t>
    <phoneticPr fontId="3"/>
  </si>
  <si>
    <t>２　許可の条件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</si>
  <si>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</si>
  <si>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</si>
  <si>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</si>
  <si>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</si>
  <si>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</si>
  <si>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</si>
  <si>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</si>
  <si>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</si>
  <si>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</si>
  <si>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</si>
  <si>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説明</t>
    <rPh sb="0" eb="2">
      <t>セツメイ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</si>
  <si>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</si>
  <si>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</si>
  <si>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</si>
  <si>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【入力シート】掲出物件一覧表への入力</t>
    <rPh sb="1" eb="3">
      <t>ニュウリョク</t>
    </rPh>
    <phoneticPr fontId="5"/>
  </si>
  <si>
    <t>入力確認メッセージ</t>
    <rPh sb="0" eb="4">
      <t>ニュウリョクカクニン</t>
    </rPh>
    <phoneticPr fontId="5"/>
  </si>
  <si>
    <t>変更又は改造の内容</t>
    <rPh sb="0" eb="3">
      <t>ヘンコウマタ</t>
    </rPh>
    <rPh sb="4" eb="6">
      <t>カイゾウ</t>
    </rPh>
    <rPh sb="7" eb="9">
      <t>ナイヨウ</t>
    </rPh>
    <phoneticPr fontId="5"/>
  </si>
  <si>
    <t>変更又は改造前</t>
    <rPh sb="0" eb="3">
      <t>ヘンコウマタ</t>
    </rPh>
    <rPh sb="4" eb="7">
      <t>カイゾウマエ</t>
    </rPh>
    <phoneticPr fontId="5"/>
  </si>
  <si>
    <t>許可の年月日</t>
    <rPh sb="0" eb="2">
      <t>キョカ</t>
    </rPh>
    <rPh sb="3" eb="6">
      <t>ネンガッピ</t>
    </rPh>
    <phoneticPr fontId="5"/>
  </si>
  <si>
    <t>許可番号</t>
    <rPh sb="0" eb="4">
      <t>キョカバンゴウ</t>
    </rPh>
    <phoneticPr fontId="5"/>
  </si>
  <si>
    <t>許可の期間</t>
    <rPh sb="0" eb="2">
      <t>キョカ</t>
    </rPh>
    <rPh sb="3" eb="5">
      <t>キカン</t>
    </rPh>
    <phoneticPr fontId="5"/>
  </si>
  <si>
    <t>変更前の許可期間（開始日）</t>
    <rPh sb="0" eb="3">
      <t>ヘンコウマエ</t>
    </rPh>
    <phoneticPr fontId="5"/>
  </si>
  <si>
    <t>変更前の許可期間（終了日）</t>
    <rPh sb="0" eb="3">
      <t>ヘンコウマエ</t>
    </rPh>
    <rPh sb="4" eb="6">
      <t>キョカ</t>
    </rPh>
    <rPh sb="6" eb="8">
      <t>キカン</t>
    </rPh>
    <rPh sb="9" eb="12">
      <t>シュウリョウビ</t>
    </rPh>
    <phoneticPr fontId="5"/>
  </si>
  <si>
    <t>屋外広告物変更等許可申請書</t>
    <rPh sb="5" eb="7">
      <t>ヘンコウ</t>
    </rPh>
    <phoneticPr fontId="3"/>
  </si>
  <si>
    <t>変更又は改造後の広告物又は掲出物件の概要</t>
    <phoneticPr fontId="3"/>
  </si>
  <si>
    <t>変更又は改造の内容</t>
    <rPh sb="4" eb="6">
      <t>カイゾウ</t>
    </rPh>
    <rPh sb="7" eb="9">
      <t>ナイヨウ</t>
    </rPh>
    <phoneticPr fontId="3"/>
  </si>
  <si>
    <t>変更又は改造前</t>
    <rPh sb="0" eb="2">
      <t>ヘンコウ</t>
    </rPh>
    <rPh sb="2" eb="3">
      <t>マタ</t>
    </rPh>
    <rPh sb="4" eb="7">
      <t>カイゾウマエ</t>
    </rPh>
    <phoneticPr fontId="5"/>
  </si>
  <si>
    <t>様式第１（第１条関係）</t>
    <phoneticPr fontId="5"/>
  </si>
  <si>
    <t>広告主</t>
    <rPh sb="0" eb="3">
      <t>コウコクヌシ</t>
    </rPh>
    <phoneticPr fontId="5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</si>
  <si>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</si>
  <si>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【入力シート】申請内容（変更）</t>
    <rPh sb="1" eb="3">
      <t>ニュウリョク</t>
    </rPh>
    <rPh sb="7" eb="9">
      <t>シンセイ</t>
    </rPh>
    <rPh sb="9" eb="11">
      <t>ナイヨウ</t>
    </rPh>
    <rPh sb="12" eb="14">
      <t>ヘンコウ</t>
    </rPh>
    <phoneticPr fontId="5"/>
  </si>
  <si>
    <t>※黄色のセルに申請内容を入力してください。</t>
    <rPh sb="1" eb="3">
      <t>キイロ</t>
    </rPh>
    <rPh sb="7" eb="9">
      <t>シンセイ</t>
    </rPh>
    <rPh sb="9" eb="11">
      <t>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</si>
  <si>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</si>
  <si>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可視面積
(㎡）</t>
    <rPh sb="0" eb="4">
      <t>カシメンセキ</t>
    </rPh>
    <phoneticPr fontId="3"/>
  </si>
  <si>
    <t>総表示面積(㎡)</t>
    <rPh sb="0" eb="1">
      <t>ソウ</t>
    </rPh>
    <rPh sb="1" eb="3">
      <t>ヒョウジ</t>
    </rPh>
    <rPh sb="3" eb="5">
      <t>メンセキ</t>
    </rPh>
    <phoneticPr fontId="3"/>
  </si>
  <si>
    <t>電飾有合計(㎡)</t>
    <rPh sb="0" eb="2">
      <t>デンショク</t>
    </rPh>
    <rPh sb="2" eb="3">
      <t>アリ</t>
    </rPh>
    <rPh sb="3" eb="5">
      <t>ゴウケイ</t>
    </rPh>
    <phoneticPr fontId="3"/>
  </si>
  <si>
    <t>電飾無合計(㎡)</t>
    <rPh sb="0" eb="2">
      <t>デンショク</t>
    </rPh>
    <rPh sb="2" eb="3">
      <t>ナ</t>
    </rPh>
    <rPh sb="3" eb="5">
      <t>ゴウケイ</t>
    </rPh>
    <phoneticPr fontId="3"/>
  </si>
  <si>
    <t>可視面積
（㎡）</t>
    <phoneticPr fontId="3"/>
  </si>
  <si>
    <t>（西暦）yyyy/mm/ddで、半角で入力してください。和暦に自動変換されます。</t>
    <phoneticPr fontId="5"/>
  </si>
  <si>
    <t>ハイフンを含め、半角で入力してください。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</si>
  <si>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</si>
  <si>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</si>
  <si>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</si>
  <si>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</si>
  <si>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</si>
  <si>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</si>
  <si>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</si>
  <si>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変更内容を入力してください。半角・全角とも入力可能です。</t>
    <rPh sb="0" eb="4">
      <t>ヘンコウナイヨウ</t>
    </rPh>
    <rPh sb="5" eb="7">
      <t>ニュウリョク</t>
    </rPh>
    <phoneticPr fontId="5"/>
  </si>
  <si>
    <t>半角・全角とも入力可能です。</t>
    <phoneticPr fontId="5"/>
  </si>
  <si>
    <t>更新前の許可番号を入力してください（イメージ：a日都第b-ｃ号） 半角・全角とも入力可能です。</t>
    <rPh sb="0" eb="2">
      <t>コウシン</t>
    </rPh>
    <rPh sb="2" eb="3">
      <t>マエ</t>
    </rPh>
    <phoneticPr fontId="5"/>
  </si>
  <si>
    <t>半角・全角とも入力可能です。申請者と同じ場合は「申請者と同じ」と入力してください。</t>
    <rPh sb="0" eb="2">
      <t>ハンカク</t>
    </rPh>
    <rPh sb="3" eb="5">
      <t>ゼンカク</t>
    </rPh>
    <rPh sb="7" eb="9">
      <t>ニュウリョク</t>
    </rPh>
    <rPh sb="9" eb="11">
      <t>カノウ</t>
    </rPh>
    <rPh sb="14" eb="17">
      <t>シンセイシャ</t>
    </rPh>
    <rPh sb="18" eb="19">
      <t>オナ</t>
    </rPh>
    <rPh sb="20" eb="22">
      <t>バアイ</t>
    </rPh>
    <rPh sb="24" eb="27">
      <t>シンセイシャ</t>
    </rPh>
    <rPh sb="28" eb="29">
      <t>オナ</t>
    </rPh>
    <rPh sb="32" eb="34">
      <t>ニュウリョク</t>
    </rPh>
    <phoneticPr fontId="5"/>
  </si>
  <si>
    <t>リストから選択してください。</t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</si>
  <si>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</si>
  <si>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</si>
  <si>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</si>
  <si>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</si>
  <si>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r>
      <t>備考　</t>
    </r>
    <r>
      <rPr>
        <sz val="10"/>
        <color rgb="FFFF0000"/>
        <rFont val="游ゴシック"/>
        <family val="3"/>
        <charset val="128"/>
        <scheme val="minor"/>
      </rPr>
      <t>※変更する物件については変更内容を記載</t>
    </r>
    <rPh sb="0" eb="2">
      <t>ビコウ</t>
    </rPh>
    <rPh sb="4" eb="6">
      <t>ヘンコウ</t>
    </rPh>
    <rPh sb="8" eb="10">
      <t>ブッケン</t>
    </rPh>
    <rPh sb="15" eb="17">
      <t>ヘンコウ</t>
    </rPh>
    <rPh sb="17" eb="19">
      <t>ナイヨウ</t>
    </rPh>
    <rPh sb="20" eb="22">
      <t>キサイ</t>
    </rPh>
    <phoneticPr fontId="3"/>
  </si>
  <si>
    <t>適用除外の
項目</t>
    <rPh sb="0" eb="2">
      <t>テキヨウ</t>
    </rPh>
    <rPh sb="2" eb="4">
      <t>ジョガイ</t>
    </rPh>
    <rPh sb="6" eb="8">
      <t>コウモク</t>
    </rPh>
    <phoneticPr fontId="3"/>
  </si>
  <si>
    <t>日都第　　　　号　</t>
    <phoneticPr fontId="5"/>
  </si>
  <si>
    <t>年　　　月　　日　</t>
    <phoneticPr fontId="3"/>
  </si>
  <si>
    <t>日進市長</t>
    <phoneticPr fontId="5"/>
  </si>
  <si>
    <t>　次のとおり許可します。</t>
    <phoneticPr fontId="5"/>
  </si>
  <si>
    <t>半角・全角とも入力可能です。ビル・マンション名等まで入力してください。</t>
    <rPh sb="7" eb="9">
      <t>ニュウリョク</t>
    </rPh>
    <rPh sb="9" eb="11">
      <t>カノウ</t>
    </rPh>
    <rPh sb="22" eb="23">
      <t>メイ</t>
    </rPh>
    <rPh sb="23" eb="24">
      <t>トウ</t>
    </rPh>
    <rPh sb="26" eb="28">
      <t>ニュウリョク</t>
    </rPh>
    <phoneticPr fontId="5"/>
  </si>
  <si>
    <t>住所</t>
    <rPh sb="0" eb="2">
      <t>ジュウショ</t>
    </rPh>
    <phoneticPr fontId="5"/>
  </si>
  <si>
    <t>表示し、又は設置する
屋外広告業者</t>
    <phoneticPr fontId="3"/>
  </si>
  <si>
    <t>変更又は改造後の表示
又は設置の期間</t>
    <rPh sb="0" eb="2">
      <t>ヘンコウ</t>
    </rPh>
    <rPh sb="2" eb="3">
      <t>マタ</t>
    </rPh>
    <rPh sb="4" eb="7">
      <t>カイゾウゴ</t>
    </rPh>
    <phoneticPr fontId="3"/>
  </si>
  <si>
    <t>許可の年月日
及び番号</t>
    <rPh sb="0" eb="2">
      <t>キョカ</t>
    </rPh>
    <rPh sb="3" eb="6">
      <t>ネンガッピ</t>
    </rPh>
    <rPh sb="7" eb="8">
      <t>オヨ</t>
    </rPh>
    <rPh sb="9" eb="11">
      <t>バンゴウ</t>
    </rPh>
    <phoneticPr fontId="5"/>
  </si>
  <si>
    <t>変更又は改造後の
表示又は設置の期間</t>
    <rPh sb="0" eb="2">
      <t>ヘンコウ</t>
    </rPh>
    <rPh sb="2" eb="3">
      <t>マタ</t>
    </rPh>
    <rPh sb="4" eb="7">
      <t>カイゾウゴ</t>
    </rPh>
    <phoneticPr fontId="3"/>
  </si>
  <si>
    <t>変更又は
改造後の
広告物又
は掲出物
件の概要</t>
    <rPh sb="0" eb="2">
      <t>ヘンコウ</t>
    </rPh>
    <rPh sb="2" eb="3">
      <t>マタ</t>
    </rPh>
    <rPh sb="5" eb="8">
      <t>カイゾウゴ</t>
    </rPh>
    <phoneticPr fontId="3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</si>
  <si>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rPh sb="16" eb="19">
      <t>タントウシャ</t>
    </rPh>
    <phoneticPr fontId="3"/>
  </si>
  <si>
    <r>
      <t>※</t>
    </r>
    <r>
      <rPr>
        <b/>
        <u/>
        <sz val="11"/>
        <color rgb="FFFF0000"/>
        <rFont val="游ゴシック"/>
        <family val="3"/>
        <charset val="128"/>
        <scheme val="minor"/>
      </rPr>
      <t>掲出するすべての物件</t>
    </r>
    <r>
      <rPr>
        <b/>
        <sz val="11"/>
        <color rgb="FFFF0000"/>
        <rFont val="游ゴシック"/>
        <family val="3"/>
        <charset val="128"/>
        <scheme val="minor"/>
      </rPr>
      <t>を入力してください。</t>
    </r>
    <rPh sb="1" eb="3">
      <t>ケイシュツ</t>
    </rPh>
    <rPh sb="9" eb="11">
      <t>ブッケン</t>
    </rPh>
    <rPh sb="12" eb="14">
      <t>ニュウリョク</t>
    </rPh>
    <phoneticPr fontId="5"/>
  </si>
  <si>
    <r>
      <t>備考　</t>
    </r>
    <r>
      <rPr>
        <sz val="10"/>
        <color rgb="FFFF0000"/>
        <rFont val="游ゴシック"/>
        <family val="3"/>
        <charset val="128"/>
        <scheme val="minor"/>
      </rPr>
      <t>※変更する物件は変更内容を記載</t>
    </r>
    <rPh sb="0" eb="2">
      <t>ビコウ</t>
    </rPh>
    <rPh sb="4" eb="6">
      <t>ヘンコウ</t>
    </rPh>
    <rPh sb="8" eb="10">
      <t>ブッケン</t>
    </rPh>
    <rPh sb="11" eb="13">
      <t>ヘンコウ</t>
    </rPh>
    <rPh sb="13" eb="15">
      <t>ナイヨウ</t>
    </rPh>
    <rPh sb="16" eb="18">
      <t>キサイ</t>
    </rPh>
    <phoneticPr fontId="3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</si>
  <si>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すべての広告物について</t>
    </r>
    <r>
      <rPr>
        <sz val="11"/>
        <color theme="1"/>
        <rFont val="游ゴシック"/>
        <family val="2"/>
        <scheme val="minor"/>
      </rPr>
      <t>、リストから選択してください。
広告物が２つ以上ある場合は「掲出物件一覧表のとおり」を選択してください。</t>
    </r>
    <rPh sb="0" eb="3">
      <t>ヘンコウゴ</t>
    </rPh>
    <rPh sb="4" eb="6">
      <t>ケイシュツ</t>
    </rPh>
    <rPh sb="12" eb="15">
      <t>コウコクブツ</t>
    </rPh>
    <rPh sb="25" eb="27">
      <t>センタク</t>
    </rPh>
    <rPh sb="35" eb="38">
      <t>コウコクブツ</t>
    </rPh>
    <rPh sb="41" eb="43">
      <t>イジョウ</t>
    </rPh>
    <rPh sb="45" eb="47">
      <t>バアイ</t>
    </rPh>
    <rPh sb="49" eb="53">
      <t>ケイシュツブッケン</t>
    </rPh>
    <rPh sb="53" eb="55">
      <t>イチラン</t>
    </rPh>
    <rPh sb="55" eb="56">
      <t>ヒョウ</t>
    </rPh>
    <rPh sb="62" eb="64">
      <t>センタク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</si>
  <si>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すべての広告物の数</t>
    </r>
    <r>
      <rPr>
        <sz val="11"/>
        <color theme="1"/>
        <rFont val="游ゴシック"/>
        <family val="2"/>
        <scheme val="minor"/>
      </rPr>
      <t>を、半角で数字のみ入力してください。</t>
    </r>
    <rPh sb="16" eb="17">
      <t>カズ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</si>
  <si>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すべての広告物の電飾の有無</t>
    </r>
    <r>
      <rPr>
        <sz val="11"/>
        <color theme="1"/>
        <rFont val="游ゴシック"/>
        <family val="3"/>
        <charset val="128"/>
        <scheme val="minor"/>
      </rPr>
      <t>を、リストから選択してください</t>
    </r>
    <rPh sb="16" eb="18">
      <t>デンショク</t>
    </rPh>
    <rPh sb="19" eb="21">
      <t>ウム</t>
    </rPh>
    <rPh sb="28" eb="30">
      <t>センタク</t>
    </rPh>
    <phoneticPr fontId="5"/>
  </si>
  <si>
    <r>
      <t>変更後に掲出する</t>
    </r>
    <r>
      <rPr>
        <b/>
        <sz val="11"/>
        <color theme="1"/>
        <rFont val="游ゴシック"/>
        <family val="3"/>
        <charset val="128"/>
        <scheme val="minor"/>
      </rPr>
      <t>すべての広告物の総表示面積</t>
    </r>
    <r>
      <rPr>
        <sz val="11"/>
        <color theme="1"/>
        <rFont val="游ゴシック"/>
        <family val="3"/>
        <charset val="128"/>
        <scheme val="minor"/>
      </rPr>
      <t>を、半角で数字のみ入力してください。</t>
    </r>
    <rPh sb="16" eb="19">
      <t>ソウヒョウジ</t>
    </rPh>
    <rPh sb="19" eb="21">
      <t>メンセキ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</si>
</sst>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2"/>
      <color theme="0" tint="-0.499984740745262"/>
      <name val="游ゴシック"/>
      <family val="2"/>
      <scheme val="minor"/>
    </font>
    <font>
      <sz val="10.5"/>
      <color theme="1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" fillId="0" borderId="10" xfId="1" applyBorder="1" applyAlignment="1">
      <alignment horizontal="center" vertical="center"/>
    </xf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14" fillId="0" borderId="0" xfId="1" applyFont="1"/>
    <xf numFmtId="0" fontId="1" fillId="0" borderId="0" xfId="1" applyAlignment="1">
      <alignment horizontal="right"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9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2" fillId="0" borderId="0" xfId="1" applyFont="1"/>
    <xf numFmtId="0" fontId="9" fillId="0" borderId="10" xfId="1" applyFont="1" applyBorder="1" applyAlignment="1">
      <alignment vertical="center"/>
    </xf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58" fontId="19" fillId="0" borderId="9" xfId="1" applyNumberFormat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179" fontId="19" fillId="0" borderId="9" xfId="1" applyNumberFormat="1" applyFont="1" applyBorder="1" applyAlignment="1" applyProtection="1">
      <alignment horizontal="center" vertical="center"/>
      <protection locked="0"/>
    </xf>
    <xf numFmtId="180" fontId="19" fillId="0" borderId="9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/>
    <xf numFmtId="0" fontId="21" fillId="0" borderId="0" xfId="1" applyFont="1" applyAlignment="1">
      <alignment horizontal="left" vertical="center"/>
    </xf>
    <xf numFmtId="0" fontId="6" fillId="0" borderId="0" xfId="1" applyFont="1" applyAlignment="1">
      <alignment horizontal="right"/>
    </xf>
    <xf numFmtId="0" fontId="9" fillId="0" borderId="1" xfId="1" applyFont="1" applyBorder="1" applyAlignment="1" applyProtection="1">
      <alignment wrapText="1"/>
      <protection locked="0"/>
    </xf>
    <xf numFmtId="0" fontId="9" fillId="0" borderId="26" xfId="1" applyFont="1" applyBorder="1" applyProtection="1">
      <protection locked="0"/>
    </xf>
    <xf numFmtId="0" fontId="21" fillId="0" borderId="0" xfId="1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25" fillId="0" borderId="6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177" fontId="25" fillId="0" borderId="7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>
      <alignment horizontal="right" vertical="center"/>
    </xf>
    <xf numFmtId="177" fontId="26" fillId="0" borderId="24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0" fontId="26" fillId="0" borderId="2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37" xfId="1" applyFont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177" fontId="1" fillId="2" borderId="14" xfId="1" applyNumberFormat="1" applyFill="1" applyBorder="1" applyAlignment="1">
      <alignment horizontal="center" vertical="center"/>
    </xf>
    <xf numFmtId="177" fontId="1" fillId="2" borderId="27" xfId="1" applyNumberFormat="1" applyFill="1" applyBorder="1" applyAlignment="1">
      <alignment horizontal="center" vertical="center"/>
    </xf>
    <xf numFmtId="177" fontId="1" fillId="0" borderId="7" xfId="1" applyNumberFormat="1" applyBorder="1" applyAlignment="1" applyProtection="1">
      <alignment horizontal="center" vertical="center"/>
      <protection locked="0"/>
    </xf>
    <xf numFmtId="0" fontId="25" fillId="0" borderId="29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25" fillId="0" borderId="10" xfId="1" applyFont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177" fontId="1" fillId="2" borderId="30" xfId="1" applyNumberFormat="1" applyFill="1" applyBorder="1" applyAlignment="1">
      <alignment horizontal="center" vertical="center"/>
    </xf>
    <xf numFmtId="0" fontId="1" fillId="0" borderId="10" xfId="1" applyBorder="1" applyAlignment="1" applyProtection="1">
      <alignment horizontal="center" vertical="center"/>
      <protection locked="0"/>
    </xf>
    <xf numFmtId="0" fontId="18" fillId="0" borderId="11" xfId="1" applyFont="1" applyBorder="1" applyAlignment="1">
      <alignment vertical="center" wrapText="1"/>
    </xf>
    <xf numFmtId="0" fontId="2" fillId="0" borderId="0" xfId="1" applyFont="1" applyAlignment="1">
      <alignment vertical="top"/>
    </xf>
    <xf numFmtId="0" fontId="11" fillId="0" borderId="12" xfId="1" applyFont="1" applyBorder="1" applyAlignment="1">
      <alignment vertical="center" wrapText="1"/>
    </xf>
    <xf numFmtId="0" fontId="9" fillId="0" borderId="12" xfId="1" applyFont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6" fillId="0" borderId="31" xfId="1" applyFont="1" applyBorder="1"/>
    <xf numFmtId="0" fontId="6" fillId="0" borderId="33" xfId="1" applyFont="1" applyBorder="1"/>
    <xf numFmtId="0" fontId="6" fillId="0" borderId="1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34" xfId="1" applyFont="1" applyBorder="1" applyAlignment="1">
      <alignment vertical="center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6" xfId="1" applyFont="1" applyBorder="1"/>
    <xf numFmtId="0" fontId="6" fillId="0" borderId="11" xfId="1" applyFont="1" applyBorder="1"/>
    <xf numFmtId="0" fontId="6" fillId="0" borderId="34" xfId="1" applyFont="1" applyBorder="1"/>
    <xf numFmtId="0" fontId="6" fillId="0" borderId="1" xfId="1" applyFont="1" applyBorder="1" applyAlignment="1">
      <alignment horizontal="center" vertical="center"/>
    </xf>
    <xf numFmtId="0" fontId="6" fillId="0" borderId="34" xfId="1" applyFont="1" applyBorder="1" applyAlignment="1">
      <alignment horizontal="right"/>
    </xf>
    <xf numFmtId="0" fontId="6" fillId="0" borderId="34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/>
    <xf numFmtId="0" fontId="6" fillId="0" borderId="6" xfId="1" applyFont="1" applyBorder="1" applyAlignment="1">
      <alignment horizontal="left" vertical="center"/>
    </xf>
    <xf numFmtId="49" fontId="19" fillId="0" borderId="9" xfId="1" applyNumberFormat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>
      <alignment horizontal="righ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9" fillId="0" borderId="34" xfId="1" applyFont="1" applyBorder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7" xfId="1" applyFont="1" applyBorder="1"/>
    <xf numFmtId="0" fontId="9" fillId="0" borderId="33" xfId="1" applyFont="1" applyBorder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 vertical="center"/>
    </xf>
    <xf numFmtId="0" fontId="9" fillId="0" borderId="34" xfId="1" applyFont="1" applyBorder="1" applyAlignment="1">
      <alignment horizontal="center" vertical="center"/>
    </xf>
    <xf numFmtId="0" fontId="13" fillId="0" borderId="0" xfId="1" applyFont="1" applyAlignment="1">
      <alignment vertical="top"/>
    </xf>
    <xf numFmtId="0" fontId="1" fillId="0" borderId="3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25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0" fontId="9" fillId="0" borderId="1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179" fontId="6" fillId="0" borderId="31" xfId="1" applyNumberFormat="1" applyFont="1" applyBorder="1" applyAlignment="1">
      <alignment horizontal="right" vertical="center"/>
    </xf>
    <xf numFmtId="179" fontId="6" fillId="0" borderId="32" xfId="1" applyNumberFormat="1" applyFont="1" applyBorder="1" applyAlignment="1">
      <alignment horizontal="right" vertical="center"/>
    </xf>
    <xf numFmtId="180" fontId="6" fillId="0" borderId="32" xfId="1" applyNumberFormat="1" applyFont="1" applyBorder="1" applyAlignment="1">
      <alignment horizontal="left" vertical="center"/>
    </xf>
    <xf numFmtId="180" fontId="6" fillId="0" borderId="12" xfId="1" applyNumberFormat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 wrapText="1"/>
    </xf>
    <xf numFmtId="58" fontId="6" fillId="0" borderId="8" xfId="1" applyNumberFormat="1" applyFont="1" applyBorder="1" applyAlignment="1">
      <alignment horizontal="center" vertical="center"/>
    </xf>
    <xf numFmtId="58" fontId="6" fillId="0" borderId="11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58" fontId="9" fillId="0" borderId="8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textRotation="255" wrapText="1"/>
    </xf>
    <xf numFmtId="179" fontId="6" fillId="0" borderId="0" xfId="1" applyNumberFormat="1" applyFont="1" applyAlignment="1">
      <alignment horizontal="right" vertical="center"/>
    </xf>
    <xf numFmtId="180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8" fontId="6" fillId="0" borderId="6" xfId="1" applyNumberFormat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58" fontId="6" fillId="0" borderId="0" xfId="1" applyNumberFormat="1" applyFont="1" applyAlignment="1">
      <alignment horizontal="right"/>
    </xf>
    <xf numFmtId="58" fontId="6" fillId="0" borderId="34" xfId="1" applyNumberFormat="1" applyFont="1" applyBorder="1" applyAlignment="1">
      <alignment horizontal="right"/>
    </xf>
    <xf numFmtId="0" fontId="6" fillId="0" borderId="3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66"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4</xdr:row>
      <xdr:rowOff>85725</xdr:rowOff>
    </xdr:from>
    <xdr:to>
      <xdr:col>18</xdr:col>
      <xdr:colOff>3343276</xdr:colOff>
      <xdr:row>6</xdr:row>
      <xdr:rowOff>352425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44B7E8-CF66-4FB1-8915-32508442BC3B}"/>
            </a:ext>
          </a:extLst>
        </xdr:cNvPr>
        <xdr:cNvSpPr/>
      </xdr:nvSpPr>
      <xdr:spPr>
        <a:xfrm>
          <a:off x="10915650" y="1800225"/>
          <a:ext cx="5793106" cy="1181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5"/>
  <sheetViews>
    <sheetView tabSelected="1" view="pageBreakPreview" zoomScale="80" zoomScaleNormal="70" zoomScaleSheetLayoutView="80" workbookViewId="0">
      <selection activeCell="F14" sqref="F14"/>
    </sheetView>
  </sheetViews>
  <sheetFormatPr defaultColWidth="9" defaultRowHeight="18.75"/>
  <cols>
    <col min="1" max="1" width="10.75" style="3" customWidth="1"/>
    <col min="2" max="2" width="6.875" style="3" customWidth="1"/>
    <col min="3" max="3" width="28.75" style="3" customWidth="1"/>
    <col min="4" max="4" width="9.5" style="3" customWidth="1"/>
    <col min="5" max="5" width="53.375" style="3" customWidth="1"/>
    <col min="6" max="6" width="86.125" style="3" customWidth="1"/>
    <col min="7" max="7" width="23.5" style="3" customWidth="1"/>
    <col min="8" max="8" width="20.875" style="3" customWidth="1"/>
    <col min="9" max="9" width="9" style="3"/>
    <col min="10" max="10" width="14.5" style="3" customWidth="1"/>
    <col min="11" max="16384" width="9" style="3"/>
  </cols>
  <sheetData>
    <row r="1" spans="1:10" ht="25.5">
      <c r="A1" s="41" t="s">
        <v>81</v>
      </c>
      <c r="E1" s="51" t="s">
        <v>82</v>
      </c>
    </row>
    <row r="2" spans="1:10">
      <c r="A2" s="159"/>
      <c r="B2" s="160"/>
      <c r="C2" s="161"/>
      <c r="D2" s="35" t="s">
        <v>83</v>
      </c>
      <c r="E2" s="36" t="s">
        <v>53</v>
      </c>
      <c r="F2" s="39" t="s">
        <v>61</v>
      </c>
      <c r="G2" s="40" t="s">
        <v>66</v>
      </c>
    </row>
    <row r="3" spans="1:10" ht="25.5" customHeight="1">
      <c r="A3" s="165" t="s">
        <v>62</v>
      </c>
      <c r="B3" s="166"/>
      <c r="C3" s="167"/>
      <c r="D3" s="30" t="s">
        <v>60</v>
      </c>
      <c r="E3" s="47"/>
      <c r="F3" s="37" t="s">
        <v>89</v>
      </c>
      <c r="G3" s="43" t="str">
        <f t="shared" ref="G3:G28" si="0">IF(E3="","必須項目です","")</f>
        <v>必須項目です</v>
      </c>
    </row>
    <row r="4" spans="1:10" ht="25.5" customHeight="1">
      <c r="A4" s="162" t="s">
        <v>21</v>
      </c>
      <c r="B4" s="170" t="s">
        <v>114</v>
      </c>
      <c r="C4" s="27" t="s">
        <v>55</v>
      </c>
      <c r="D4" s="31" t="s">
        <v>60</v>
      </c>
      <c r="E4" s="48"/>
      <c r="F4" s="27" t="s">
        <v>90</v>
      </c>
      <c r="G4" s="43" t="str">
        <f t="shared" si="0"/>
        <v>必須項目です</v>
      </c>
    </row>
    <row r="5" spans="1:10" ht="25.5" customHeight="1">
      <c r="A5" s="163"/>
      <c r="B5" s="172"/>
      <c r="C5" s="32" t="s">
        <v>54</v>
      </c>
      <c r="D5" s="31" t="s">
        <v>60</v>
      </c>
      <c r="E5" s="48"/>
      <c r="F5" s="27" t="s">
        <v>113</v>
      </c>
      <c r="G5" s="43" t="str">
        <f t="shared" si="0"/>
        <v>必須項目です</v>
      </c>
    </row>
    <row r="6" spans="1:10" ht="25.5" customHeight="1">
      <c r="A6" s="163"/>
      <c r="B6" s="171" t="s">
        <v>56</v>
      </c>
      <c r="C6" s="33" t="s">
        <v>57</v>
      </c>
      <c r="D6" s="31" t="s">
        <v>60</v>
      </c>
      <c r="E6" s="48"/>
      <c r="F6" s="27" t="s">
        <v>91</v>
      </c>
      <c r="G6" s="43" t="str">
        <f t="shared" si="0"/>
        <v>必須項目です</v>
      </c>
    </row>
    <row r="7" spans="1:10" ht="25.5" customHeight="1">
      <c r="A7" s="163"/>
      <c r="B7" s="171"/>
      <c r="C7" s="27" t="s">
        <v>22</v>
      </c>
      <c r="D7" s="31" t="s">
        <v>60</v>
      </c>
      <c r="E7" s="48"/>
      <c r="F7" s="27" t="s">
        <v>91</v>
      </c>
      <c r="G7" s="43" t="str">
        <f t="shared" si="0"/>
        <v>必須項目です</v>
      </c>
    </row>
    <row r="8" spans="1:10" ht="25.5" customHeight="1">
      <c r="A8" s="164"/>
      <c r="B8" s="172"/>
      <c r="C8" s="27" t="s">
        <v>23</v>
      </c>
      <c r="D8" s="31" t="s">
        <v>60</v>
      </c>
      <c r="E8" s="48"/>
      <c r="F8" s="27" t="s">
        <v>90</v>
      </c>
      <c r="G8" s="43" t="str">
        <f t="shared" si="0"/>
        <v>必須項目です</v>
      </c>
    </row>
    <row r="9" spans="1:10" ht="40.5" customHeight="1">
      <c r="A9" s="148" t="s">
        <v>119</v>
      </c>
      <c r="B9" s="151" t="s">
        <v>65</v>
      </c>
      <c r="C9" s="152"/>
      <c r="D9" s="31" t="s">
        <v>60</v>
      </c>
      <c r="E9" s="47"/>
      <c r="F9" s="98" t="s">
        <v>92</v>
      </c>
      <c r="G9" s="43" t="str">
        <f t="shared" si="0"/>
        <v>必須項目です</v>
      </c>
    </row>
    <row r="10" spans="1:10" ht="40.5" customHeight="1">
      <c r="A10" s="149"/>
      <c r="B10" s="165" t="s">
        <v>19</v>
      </c>
      <c r="C10" s="167"/>
      <c r="D10" s="31" t="s">
        <v>60</v>
      </c>
      <c r="E10" s="47"/>
      <c r="F10" s="28" t="s">
        <v>123</v>
      </c>
      <c r="G10" s="43" t="str">
        <f t="shared" si="0"/>
        <v>必須項目です</v>
      </c>
      <c r="H10" s="26"/>
      <c r="I10" s="26"/>
      <c r="J10" s="26"/>
    </row>
    <row r="11" spans="1:10" ht="25.5" customHeight="1">
      <c r="A11" s="149"/>
      <c r="B11" s="165" t="s">
        <v>7</v>
      </c>
      <c r="C11" s="167"/>
      <c r="D11" s="31" t="s">
        <v>60</v>
      </c>
      <c r="E11" s="48"/>
      <c r="F11" s="27" t="s">
        <v>124</v>
      </c>
      <c r="G11" s="43" t="str">
        <f t="shared" si="0"/>
        <v>必須項目です</v>
      </c>
      <c r="H11" s="26"/>
      <c r="I11" s="26"/>
      <c r="J11" s="26"/>
    </row>
    <row r="12" spans="1:10" ht="25.5" customHeight="1">
      <c r="A12" s="149"/>
      <c r="B12" s="165" t="s">
        <v>24</v>
      </c>
      <c r="C12" s="167"/>
      <c r="D12" s="31" t="s">
        <v>60</v>
      </c>
      <c r="E12" s="47"/>
      <c r="F12" s="42" t="s">
        <v>125</v>
      </c>
      <c r="G12" s="43" t="str">
        <f t="shared" si="0"/>
        <v>必須項目です</v>
      </c>
      <c r="H12" s="26"/>
      <c r="I12" s="26"/>
      <c r="J12" s="26"/>
    </row>
    <row r="13" spans="1:10" ht="25.5" customHeight="1">
      <c r="A13" s="149"/>
      <c r="B13" s="168" t="s">
        <v>93</v>
      </c>
      <c r="C13" s="169"/>
      <c r="D13" s="31" t="s">
        <v>60</v>
      </c>
      <c r="E13" s="48"/>
      <c r="F13" s="42" t="s">
        <v>126</v>
      </c>
      <c r="G13" s="43" t="str">
        <f t="shared" si="0"/>
        <v>必須項目です</v>
      </c>
      <c r="H13" s="26"/>
      <c r="I13" s="26"/>
      <c r="J13" s="26"/>
    </row>
    <row r="14" spans="1:10" ht="25.5" customHeight="1">
      <c r="A14" s="149"/>
      <c r="B14" s="170" t="s">
        <v>25</v>
      </c>
      <c r="C14" s="13" t="s">
        <v>94</v>
      </c>
      <c r="D14" s="38" t="str">
        <f>IF(E11=1, "必須", "")</f>
        <v/>
      </c>
      <c r="E14" s="48"/>
      <c r="F14" s="27" t="s">
        <v>97</v>
      </c>
      <c r="G14" s="43" t="str">
        <f>IF(AND(E11=1, ISBLANK(E14)), "必須項目です", "")</f>
        <v/>
      </c>
      <c r="H14" s="26"/>
      <c r="I14" s="26"/>
      <c r="J14" s="26"/>
    </row>
    <row r="15" spans="1:10" ht="25.5" customHeight="1">
      <c r="A15" s="149"/>
      <c r="B15" s="171"/>
      <c r="C15" s="13" t="s">
        <v>95</v>
      </c>
      <c r="D15" s="38" t="str">
        <f>IF(E11=1, "必須", "")</f>
        <v/>
      </c>
      <c r="E15" s="48"/>
      <c r="F15" s="27" t="s">
        <v>97</v>
      </c>
      <c r="G15" s="43" t="str">
        <f>IF(AND(E11=1, ISBLANK(E15)), "必須項目です", "")</f>
        <v/>
      </c>
      <c r="H15" s="26"/>
      <c r="I15" s="26"/>
      <c r="J15" s="26"/>
    </row>
    <row r="16" spans="1:10" ht="25.5" customHeight="1">
      <c r="A16" s="150"/>
      <c r="B16" s="172"/>
      <c r="C16" s="13" t="s">
        <v>96</v>
      </c>
      <c r="D16" s="38" t="str">
        <f>IF(E11=1, "必須", "")</f>
        <v/>
      </c>
      <c r="E16" s="48"/>
      <c r="F16" s="27" t="s">
        <v>97</v>
      </c>
      <c r="G16" s="43" t="str">
        <f>IF(AND(E11=1, ISBLANK(E16)), "必須項目です", "")</f>
        <v/>
      </c>
      <c r="H16" s="26"/>
      <c r="I16" s="26"/>
      <c r="J16" s="26"/>
    </row>
    <row r="17" spans="1:10" ht="25.5" customHeight="1">
      <c r="A17" s="173" t="s">
        <v>67</v>
      </c>
      <c r="B17" s="174"/>
      <c r="C17" s="175"/>
      <c r="D17" s="31" t="s">
        <v>60</v>
      </c>
      <c r="E17" s="48"/>
      <c r="F17" s="27" t="s">
        <v>98</v>
      </c>
      <c r="G17" s="43" t="str">
        <f t="shared" si="0"/>
        <v>必須項目です</v>
      </c>
      <c r="H17" s="26"/>
      <c r="I17" s="26"/>
      <c r="J17" s="26"/>
    </row>
    <row r="18" spans="1:10" ht="25.5" customHeight="1">
      <c r="A18" s="165" t="s">
        <v>26</v>
      </c>
      <c r="B18" s="166"/>
      <c r="C18" s="167"/>
      <c r="D18" s="31" t="s">
        <v>60</v>
      </c>
      <c r="E18" s="48"/>
      <c r="F18" s="27" t="s">
        <v>99</v>
      </c>
      <c r="G18" s="43" t="str">
        <f t="shared" si="0"/>
        <v>必須項目です</v>
      </c>
      <c r="H18" s="8"/>
    </row>
    <row r="19" spans="1:10" ht="25.5" customHeight="1">
      <c r="A19" s="142" t="s">
        <v>118</v>
      </c>
      <c r="B19" s="143"/>
      <c r="C19" s="13" t="s">
        <v>58</v>
      </c>
      <c r="D19" s="31" t="s">
        <v>60</v>
      </c>
      <c r="E19" s="49"/>
      <c r="F19" s="37" t="s">
        <v>89</v>
      </c>
      <c r="G19" s="43" t="str">
        <f t="shared" si="0"/>
        <v>必須項目です</v>
      </c>
      <c r="H19" s="25"/>
      <c r="I19" s="5"/>
      <c r="J19" s="5"/>
    </row>
    <row r="20" spans="1:10" ht="25.5" customHeight="1">
      <c r="A20" s="146"/>
      <c r="B20" s="147"/>
      <c r="C20" s="13" t="s">
        <v>59</v>
      </c>
      <c r="D20" s="31" t="s">
        <v>60</v>
      </c>
      <c r="E20" s="50"/>
      <c r="F20" s="37" t="s">
        <v>89</v>
      </c>
      <c r="G20" s="43" t="str">
        <f t="shared" si="0"/>
        <v>必須項目です</v>
      </c>
      <c r="H20" s="25"/>
      <c r="I20" s="5"/>
      <c r="J20" s="5"/>
    </row>
    <row r="21" spans="1:10" ht="25.5" customHeight="1">
      <c r="A21" s="142" t="s">
        <v>68</v>
      </c>
      <c r="B21" s="143"/>
      <c r="C21" s="13" t="s">
        <v>69</v>
      </c>
      <c r="D21" s="31" t="s">
        <v>60</v>
      </c>
      <c r="E21" s="47"/>
      <c r="F21" s="37" t="s">
        <v>89</v>
      </c>
      <c r="G21" s="43" t="str">
        <f t="shared" si="0"/>
        <v>必須項目です</v>
      </c>
      <c r="H21" s="25"/>
      <c r="I21" s="5"/>
      <c r="J21" s="5"/>
    </row>
    <row r="22" spans="1:10" ht="25.5" customHeight="1">
      <c r="A22" s="144"/>
      <c r="B22" s="145"/>
      <c r="C22" s="13" t="s">
        <v>70</v>
      </c>
      <c r="D22" s="31" t="s">
        <v>60</v>
      </c>
      <c r="E22" s="125"/>
      <c r="F22" s="37" t="s">
        <v>100</v>
      </c>
      <c r="G22" s="43" t="str">
        <f t="shared" si="0"/>
        <v>必須項目です</v>
      </c>
      <c r="H22" s="25"/>
      <c r="I22" s="5"/>
      <c r="J22" s="5"/>
    </row>
    <row r="23" spans="1:10" ht="25.5" customHeight="1">
      <c r="A23" s="144"/>
      <c r="B23" s="145"/>
      <c r="C23" s="13" t="s">
        <v>72</v>
      </c>
      <c r="D23" s="31" t="s">
        <v>60</v>
      </c>
      <c r="E23" s="49"/>
      <c r="F23" s="37" t="s">
        <v>89</v>
      </c>
      <c r="G23" s="43"/>
      <c r="H23" s="25"/>
      <c r="I23" s="5"/>
      <c r="J23" s="5"/>
    </row>
    <row r="24" spans="1:10" ht="25.5" customHeight="1">
      <c r="A24" s="146"/>
      <c r="B24" s="147"/>
      <c r="C24" s="13" t="s">
        <v>73</v>
      </c>
      <c r="D24" s="31" t="s">
        <v>60</v>
      </c>
      <c r="E24" s="50"/>
      <c r="F24" s="37" t="s">
        <v>89</v>
      </c>
      <c r="G24" s="43"/>
      <c r="H24" s="25"/>
      <c r="I24" s="5"/>
      <c r="J24" s="5"/>
    </row>
    <row r="25" spans="1:10" ht="25.5" customHeight="1">
      <c r="A25" s="142" t="s">
        <v>27</v>
      </c>
      <c r="B25" s="143"/>
      <c r="C25" s="28" t="s">
        <v>28</v>
      </c>
      <c r="D25" s="31" t="s">
        <v>60</v>
      </c>
      <c r="E25" s="47"/>
      <c r="F25" s="27" t="s">
        <v>101</v>
      </c>
      <c r="G25" s="43" t="str">
        <f t="shared" si="0"/>
        <v>必須項目です</v>
      </c>
    </row>
    <row r="26" spans="1:10" ht="25.5" customHeight="1">
      <c r="A26" s="146"/>
      <c r="B26" s="147"/>
      <c r="C26" s="28" t="s">
        <v>29</v>
      </c>
      <c r="D26" s="31" t="s">
        <v>60</v>
      </c>
      <c r="E26" s="48"/>
      <c r="F26" s="27" t="s">
        <v>99</v>
      </c>
      <c r="G26" s="43" t="str">
        <f t="shared" si="0"/>
        <v>必須項目です</v>
      </c>
    </row>
    <row r="27" spans="1:10" ht="25.5" customHeight="1">
      <c r="A27" s="153" t="s">
        <v>30</v>
      </c>
      <c r="B27" s="154"/>
      <c r="C27" s="13" t="s">
        <v>58</v>
      </c>
      <c r="D27" s="31" t="s">
        <v>60</v>
      </c>
      <c r="E27" s="49"/>
      <c r="F27" s="37" t="s">
        <v>89</v>
      </c>
      <c r="G27" s="43" t="str">
        <f t="shared" si="0"/>
        <v>必須項目です</v>
      </c>
    </row>
    <row r="28" spans="1:10" ht="25.5" customHeight="1">
      <c r="A28" s="157"/>
      <c r="B28" s="158"/>
      <c r="C28" s="13" t="s">
        <v>59</v>
      </c>
      <c r="D28" s="31" t="s">
        <v>60</v>
      </c>
      <c r="E28" s="50"/>
      <c r="F28" s="37" t="s">
        <v>89</v>
      </c>
      <c r="G28" s="43" t="str">
        <f t="shared" si="0"/>
        <v>必須項目です</v>
      </c>
      <c r="H28" s="25"/>
      <c r="I28" s="5"/>
      <c r="J28" s="5"/>
    </row>
    <row r="29" spans="1:10" ht="25.5" customHeight="1">
      <c r="A29" s="153" t="s">
        <v>31</v>
      </c>
      <c r="B29" s="154"/>
      <c r="C29" s="44" t="s">
        <v>79</v>
      </c>
      <c r="D29" s="31" t="s">
        <v>60</v>
      </c>
      <c r="E29" s="50"/>
      <c r="F29" s="37" t="s">
        <v>102</v>
      </c>
      <c r="G29" s="43" t="str">
        <f>IF(E29="","必須項目です","")</f>
        <v>必須項目です</v>
      </c>
      <c r="H29" s="25"/>
      <c r="I29" s="5"/>
      <c r="J29" s="5"/>
    </row>
    <row r="30" spans="1:10" ht="25.5" customHeight="1">
      <c r="A30" s="155"/>
      <c r="B30" s="156"/>
      <c r="C30" s="28" t="s">
        <v>28</v>
      </c>
      <c r="D30" s="45" t="str">
        <f>IF($E$29="申請者と異なる", "必須", "")</f>
        <v/>
      </c>
      <c r="E30" s="48"/>
      <c r="F30" s="27" t="s">
        <v>103</v>
      </c>
      <c r="G30" s="43" t="str">
        <f>IF(AND(E29="申請者と異なる", ISBLANK(E30)), "必須項目です", "")</f>
        <v/>
      </c>
    </row>
    <row r="31" spans="1:10" ht="25.5" customHeight="1">
      <c r="A31" s="155"/>
      <c r="B31" s="156"/>
      <c r="C31" s="27" t="s">
        <v>55</v>
      </c>
      <c r="D31" s="45" t="str">
        <f>IF($E$29="申請者と異なる", "必須", "")</f>
        <v/>
      </c>
      <c r="E31" s="48"/>
      <c r="F31" s="28" t="s">
        <v>104</v>
      </c>
      <c r="G31" s="43" t="str">
        <f>IF(AND(E29="申請者と異なる", ISBLANK(E31)), "必須項目です", "")</f>
        <v/>
      </c>
    </row>
    <row r="32" spans="1:10" ht="25.5" customHeight="1">
      <c r="A32" s="155"/>
      <c r="B32" s="156"/>
      <c r="C32" s="27" t="s">
        <v>54</v>
      </c>
      <c r="D32" s="45" t="str">
        <f>IF($E$29="申請者と異なる", "必須", "")</f>
        <v/>
      </c>
      <c r="E32" s="48"/>
      <c r="F32" s="27" t="s">
        <v>103</v>
      </c>
      <c r="G32" s="43" t="str">
        <f>IF(AND(E29="申請者と異なる", ISBLANK(E32)), "必須項目です", "")</f>
        <v/>
      </c>
    </row>
    <row r="33" spans="1:7" ht="25.5" customHeight="1">
      <c r="A33" s="157"/>
      <c r="B33" s="158"/>
      <c r="C33" s="27" t="s">
        <v>33</v>
      </c>
      <c r="D33" s="45" t="str">
        <f>IF($E$29="申請者と異なる", "必須", "")</f>
        <v/>
      </c>
      <c r="E33" s="48"/>
      <c r="F33" s="28" t="s">
        <v>104</v>
      </c>
      <c r="G33" s="43" t="str">
        <f>IF(AND(E29="申請者と異なる", ISBLANK(E33)), "必須項目です", "")</f>
        <v/>
      </c>
    </row>
    <row r="34" spans="1:7" ht="25.5" customHeight="1">
      <c r="A34" s="153" t="s">
        <v>34</v>
      </c>
      <c r="B34" s="154"/>
      <c r="C34" s="28" t="s">
        <v>34</v>
      </c>
      <c r="D34" s="31" t="s">
        <v>60</v>
      </c>
      <c r="E34" s="47"/>
      <c r="F34" s="27" t="s">
        <v>102</v>
      </c>
      <c r="G34" s="43" t="str">
        <f>IF(E34="","必須項目です","")</f>
        <v>必須項目です</v>
      </c>
    </row>
    <row r="35" spans="1:7" ht="25.5" customHeight="1">
      <c r="A35" s="155"/>
      <c r="B35" s="156"/>
      <c r="C35" s="28" t="s">
        <v>55</v>
      </c>
      <c r="D35" s="22" t="str">
        <f>IF(E34="いずれとも異なる", "必須", "")</f>
        <v/>
      </c>
      <c r="E35" s="48"/>
      <c r="F35" s="27" t="s">
        <v>105</v>
      </c>
      <c r="G35" s="43" t="str">
        <f>IF(AND($E$34="いずれとも異なる", ISBLANK($E$35)), "必須項目です", "")</f>
        <v/>
      </c>
    </row>
    <row r="36" spans="1:7" ht="25.5" customHeight="1">
      <c r="A36" s="155"/>
      <c r="B36" s="156"/>
      <c r="C36" s="28" t="s">
        <v>54</v>
      </c>
      <c r="D36" s="22" t="str">
        <f>IF(E34="いずれとも異なる", "必須", "")</f>
        <v/>
      </c>
      <c r="E36" s="48"/>
      <c r="F36" s="27" t="s">
        <v>106</v>
      </c>
      <c r="G36" s="43" t="str">
        <f>IF(AND($E$34="いずれとも異なる", ISBLANK($E$36)), "必須項目です", "")</f>
        <v/>
      </c>
    </row>
    <row r="37" spans="1:7" ht="40.5" customHeight="1">
      <c r="A37" s="157"/>
      <c r="B37" s="158"/>
      <c r="C37" s="28" t="s">
        <v>120</v>
      </c>
      <c r="D37" s="22" t="str">
        <f>IF(E34="いずれとも異なる", "必須", "")</f>
        <v/>
      </c>
      <c r="E37" s="48"/>
      <c r="F37" s="27" t="s">
        <v>106</v>
      </c>
      <c r="G37" s="43" t="str">
        <f>IF(AND($E$34="いずれとも異なる", ISBLANK($E$37)), "必須項目です", "")</f>
        <v/>
      </c>
    </row>
    <row r="38" spans="1:7" ht="25.5" customHeight="1">
      <c r="A38" s="153" t="s">
        <v>35</v>
      </c>
      <c r="B38" s="154"/>
      <c r="C38" s="28" t="s">
        <v>64</v>
      </c>
      <c r="D38" s="31" t="s">
        <v>60</v>
      </c>
      <c r="E38" s="47"/>
      <c r="F38" s="27" t="s">
        <v>102</v>
      </c>
      <c r="G38" s="43" t="str">
        <f>IF(E38="","必須項目です","")</f>
        <v>必須項目です</v>
      </c>
    </row>
    <row r="39" spans="1:7" ht="25.5" customHeight="1">
      <c r="A39" s="155"/>
      <c r="B39" s="156"/>
      <c r="C39" s="28" t="s">
        <v>55</v>
      </c>
      <c r="D39" s="22" t="str">
        <f>IF($E$38="いずれとも異なる", "必須", "")</f>
        <v/>
      </c>
      <c r="E39" s="48"/>
      <c r="F39" s="27" t="s">
        <v>105</v>
      </c>
      <c r="G39" s="43" t="str">
        <f>IF(AND($E$38="いずれとも異なる", ISBLANK($E$39)), "必須項目です", "")</f>
        <v/>
      </c>
    </row>
    <row r="40" spans="1:7" ht="25.5" customHeight="1">
      <c r="A40" s="155"/>
      <c r="B40" s="156"/>
      <c r="C40" s="34" t="s">
        <v>54</v>
      </c>
      <c r="D40" s="22" t="str">
        <f>IF($E$38="いずれとも異なる", "必須", "")</f>
        <v/>
      </c>
      <c r="E40" s="48"/>
      <c r="F40" s="27" t="s">
        <v>106</v>
      </c>
      <c r="G40" s="43" t="str">
        <f>IF(AND($E$38="いずれとも異なる", ISBLANK($E$40)), "必須項目です", "")</f>
        <v/>
      </c>
    </row>
    <row r="41" spans="1:7" ht="40.5" customHeight="1">
      <c r="A41" s="157"/>
      <c r="B41" s="158"/>
      <c r="C41" s="28" t="s">
        <v>120</v>
      </c>
      <c r="D41" s="22" t="str">
        <f>IF($E$38="いずれとも異なる", "必須", "")</f>
        <v/>
      </c>
      <c r="E41" s="48"/>
      <c r="F41" s="27" t="s">
        <v>106</v>
      </c>
      <c r="G41" s="43" t="str">
        <f>IF(AND($E$38="いずれとも異なる", ISBLANK($E$41)), "必須項目です", "")</f>
        <v/>
      </c>
    </row>
    <row r="42" spans="1:7" ht="25.5" customHeight="1">
      <c r="A42" s="142" t="s">
        <v>36</v>
      </c>
      <c r="B42" s="143"/>
      <c r="C42" s="29" t="s">
        <v>36</v>
      </c>
      <c r="D42" s="31" t="s">
        <v>60</v>
      </c>
      <c r="E42" s="47"/>
      <c r="F42" s="27" t="s">
        <v>102</v>
      </c>
      <c r="G42" s="43" t="str">
        <f>IF(E42="","必須項目です","")</f>
        <v>必須項目です</v>
      </c>
    </row>
    <row r="43" spans="1:7" ht="25.5" customHeight="1">
      <c r="A43" s="144"/>
      <c r="B43" s="145"/>
      <c r="C43" s="28" t="s">
        <v>52</v>
      </c>
      <c r="D43" s="22" t="str">
        <f>IF($E$42="いずれとも異なる", "必須", "")</f>
        <v/>
      </c>
      <c r="E43" s="48"/>
      <c r="F43" s="27" t="s">
        <v>105</v>
      </c>
      <c r="G43" s="43" t="str">
        <f>IF(AND($E$42="いずれとも異なる", ISBLANK($E$43)), "必須項目です", "")</f>
        <v/>
      </c>
    </row>
    <row r="44" spans="1:7" ht="25.5" customHeight="1">
      <c r="A44" s="144"/>
      <c r="B44" s="145"/>
      <c r="C44" s="28" t="s">
        <v>54</v>
      </c>
      <c r="D44" s="22" t="str">
        <f>IF($E$42="いずれとも異なる", "必須", "")</f>
        <v/>
      </c>
      <c r="E44" s="48"/>
      <c r="F44" s="27" t="s">
        <v>106</v>
      </c>
      <c r="G44" s="43" t="str">
        <f>IF(AND($E$42="いずれとも異なる", ISBLANK($E$44)), "必須項目です", "")</f>
        <v/>
      </c>
    </row>
    <row r="45" spans="1:7" ht="40.5" customHeight="1">
      <c r="A45" s="146"/>
      <c r="B45" s="147"/>
      <c r="C45" s="28" t="s">
        <v>120</v>
      </c>
      <c r="D45" s="22" t="str">
        <f>IF($E$42="いずれとも異なる", "必須", "")</f>
        <v/>
      </c>
      <c r="E45" s="48"/>
      <c r="F45" s="27" t="s">
        <v>106</v>
      </c>
      <c r="G45" s="43" t="str">
        <f>IF(AND($E$42="いずれとも異なる", ISBLANK($E$45)), "必須項目です", "")</f>
        <v/>
      </c>
    </row>
  </sheetData>
  <sheetProtection algorithmName="SHA-512" hashValue="1v696Fw2I1/0R1u43pRx88wzPg3+yZuPiTw8ROIfoLWqt1w2GzkJfmm/tqaU7lqBoTQ9xIFSAFBbFZtiveZ1fQ==" saltValue="96wYVcu3qT8u61tH4dngMg==" spinCount="100000" sheet="1" objects="1" scenarios="1"/>
  <mergeCells count="22">
    <mergeCell ref="A21:B24"/>
    <mergeCell ref="A3:C3"/>
    <mergeCell ref="B4:B5"/>
    <mergeCell ref="B6:B8"/>
    <mergeCell ref="B10:C10"/>
    <mergeCell ref="B11:C11"/>
    <mergeCell ref="A42:B45"/>
    <mergeCell ref="A9:A16"/>
    <mergeCell ref="B9:C9"/>
    <mergeCell ref="A38:B41"/>
    <mergeCell ref="A2:C2"/>
    <mergeCell ref="A4:A8"/>
    <mergeCell ref="A18:C18"/>
    <mergeCell ref="A19:B20"/>
    <mergeCell ref="A27:B28"/>
    <mergeCell ref="A34:B37"/>
    <mergeCell ref="B12:C12"/>
    <mergeCell ref="B13:C13"/>
    <mergeCell ref="B14:B16"/>
    <mergeCell ref="A25:B26"/>
    <mergeCell ref="A17:C17"/>
    <mergeCell ref="A29:B33"/>
  </mergeCells>
  <phoneticPr fontId="5"/>
  <conditionalFormatting sqref="D14">
    <cfRule type="expression" dxfId="65" priority="100">
      <formula>E11=1</formula>
    </cfRule>
    <cfRule type="expression" dxfId="64" priority="101">
      <formula>E11&lt;&gt;1</formula>
    </cfRule>
  </conditionalFormatting>
  <conditionalFormatting sqref="D15">
    <cfRule type="expression" dxfId="63" priority="98">
      <formula>E11=1</formula>
    </cfRule>
    <cfRule type="expression" dxfId="62" priority="99">
      <formula>E11&lt;&gt;1</formula>
    </cfRule>
  </conditionalFormatting>
  <conditionalFormatting sqref="D16">
    <cfRule type="expression" dxfId="61" priority="96">
      <formula>E11&lt;&gt;1</formula>
    </cfRule>
    <cfRule type="expression" dxfId="60" priority="97">
      <formula>E11=1</formula>
    </cfRule>
  </conditionalFormatting>
  <conditionalFormatting sqref="D30">
    <cfRule type="expression" dxfId="59" priority="56">
      <formula>OR(ISBLANK(E29), E29="申請者と同じ")</formula>
    </cfRule>
    <cfRule type="expression" dxfId="58" priority="57">
      <formula>E29="申請者と異なる"</formula>
    </cfRule>
  </conditionalFormatting>
  <conditionalFormatting sqref="D31">
    <cfRule type="expression" dxfId="57" priority="54">
      <formula>OR(ISBLANK(E29), E29="申請者と同じ")</formula>
    </cfRule>
    <cfRule type="expression" dxfId="56" priority="55">
      <formula>E29="申請者と異なる"</formula>
    </cfRule>
  </conditionalFormatting>
  <conditionalFormatting sqref="D32">
    <cfRule type="expression" dxfId="55" priority="52">
      <formula>OR(ISBLANK(E29), E29="申請者と同じ")</formula>
    </cfRule>
    <cfRule type="expression" dxfId="54" priority="53">
      <formula>E29="申請者と異なる"</formula>
    </cfRule>
  </conditionalFormatting>
  <conditionalFormatting sqref="D33">
    <cfRule type="expression" dxfId="53" priority="50">
      <formula>OR(ISBLANK(E29), E29="申請者と同じ")</formula>
    </cfRule>
    <cfRule type="expression" dxfId="52" priority="51">
      <formula>E29="申請者と異なる"</formula>
    </cfRule>
  </conditionalFormatting>
  <conditionalFormatting sqref="D35">
    <cfRule type="expression" dxfId="51" priority="73">
      <formula>OR(ISBLANK(E34), E34="申請者と同じ", E34="広告主と同じ")</formula>
    </cfRule>
    <cfRule type="expression" dxfId="50" priority="78">
      <formula>E34="いずれとも異なる"</formula>
    </cfRule>
  </conditionalFormatting>
  <conditionalFormatting sqref="D36 D44">
    <cfRule type="expression" dxfId="49" priority="72">
      <formula>OR(ISBLANK(E34), E34="申請者と同じ", E34="広告主と同じ")</formula>
    </cfRule>
    <cfRule type="expression" dxfId="48" priority="77">
      <formula>E34="いずれとも異なる"</formula>
    </cfRule>
  </conditionalFormatting>
  <conditionalFormatting sqref="D37">
    <cfRule type="expression" dxfId="47" priority="74">
      <formula>OR(ISBLANK(E34), E34="申請者と同じ", E34="広告主と同じ")</formula>
    </cfRule>
    <cfRule type="expression" dxfId="46" priority="75">
      <formula>E34="いずれとも異なる"</formula>
    </cfRule>
  </conditionalFormatting>
  <conditionalFormatting sqref="D39">
    <cfRule type="expression" dxfId="45" priority="68">
      <formula>OR(ISBLANK(E38), E38="申請者と同じ", E38="広告主と同じ")</formula>
    </cfRule>
    <cfRule type="expression" dxfId="44" priority="69">
      <formula>E38="いずれとも異なる"</formula>
    </cfRule>
  </conditionalFormatting>
  <conditionalFormatting sqref="D40">
    <cfRule type="expression" dxfId="43" priority="66">
      <formula>E38="いずれとも異なる"</formula>
    </cfRule>
    <cfRule type="expression" dxfId="42" priority="67">
      <formula>OR(ISBLANK(E38), E38="申請者と同じ", E38="広告主と同じ")</formula>
    </cfRule>
  </conditionalFormatting>
  <conditionalFormatting sqref="D41">
    <cfRule type="expression" dxfId="41" priority="70">
      <formula>E38="いずれとも異なる"</formula>
    </cfRule>
    <cfRule type="expression" dxfId="40" priority="71">
      <formula>OR(ISBLANK(E38), E38="申請者と同じ", E38="広告主と同じ")</formula>
    </cfRule>
  </conditionalFormatting>
  <conditionalFormatting sqref="D43">
    <cfRule type="expression" dxfId="39" priority="62">
      <formula>E42="いずれとも異なる"</formula>
    </cfRule>
    <cfRule type="expression" dxfId="38" priority="63">
      <formula>OR(ISBLANK(E42), E42="申請者と同じ", E42="広告主と同じ")</formula>
    </cfRule>
  </conditionalFormatting>
  <conditionalFormatting sqref="D45">
    <cfRule type="expression" dxfId="37" priority="64">
      <formula>OR(ISBLANK(E42), E42="申請者と同じ", E42="広告主と同じ")</formula>
    </cfRule>
    <cfRule type="expression" dxfId="36" priority="65">
      <formula>E42="いずれとも異なる"</formula>
    </cfRule>
  </conditionalFormatting>
  <conditionalFormatting sqref="E3:E5">
    <cfRule type="cellIs" dxfId="35" priority="27" operator="equal">
      <formula>""</formula>
    </cfRule>
  </conditionalFormatting>
  <conditionalFormatting sqref="E6:E13">
    <cfRule type="cellIs" dxfId="34" priority="21" operator="equal">
      <formula>""</formula>
    </cfRule>
  </conditionalFormatting>
  <conditionalFormatting sqref="E14">
    <cfRule type="expression" dxfId="33" priority="22">
      <formula>AND(E11=1, ISBLANK(E14))</formula>
    </cfRule>
    <cfRule type="expression" dxfId="32" priority="25">
      <formula>E11&lt;&gt;1</formula>
    </cfRule>
  </conditionalFormatting>
  <conditionalFormatting sqref="E15">
    <cfRule type="expression" dxfId="31" priority="20">
      <formula>AND(E11=1, ISBLANK(E15))</formula>
    </cfRule>
    <cfRule type="expression" dxfId="30" priority="24">
      <formula>E11&lt;&gt;1</formula>
    </cfRule>
  </conditionalFormatting>
  <conditionalFormatting sqref="E16">
    <cfRule type="expression" dxfId="29" priority="19">
      <formula>AND(E11=1, ISBLANK(E16))</formula>
    </cfRule>
    <cfRule type="expression" dxfId="28" priority="23">
      <formula>E11&lt;&gt;1</formula>
    </cfRule>
  </conditionalFormatting>
  <conditionalFormatting sqref="E17:E30">
    <cfRule type="cellIs" dxfId="27" priority="13" operator="equal">
      <formula>""</formula>
    </cfRule>
  </conditionalFormatting>
  <conditionalFormatting sqref="E30">
    <cfRule type="expression" dxfId="26" priority="12">
      <formula>OR(ISBLANK(E29), E29="申請者と同じ")</formula>
    </cfRule>
  </conditionalFormatting>
  <conditionalFormatting sqref="E31">
    <cfRule type="expression" dxfId="25" priority="10">
      <formula>OR(ISBLANK(E29), E29="申請者と同じ")</formula>
    </cfRule>
  </conditionalFormatting>
  <conditionalFormatting sqref="E31:E32">
    <cfRule type="cellIs" dxfId="24" priority="11" operator="equal">
      <formula>""</formula>
    </cfRule>
  </conditionalFormatting>
  <conditionalFormatting sqref="E32">
    <cfRule type="expression" dxfId="23" priority="9">
      <formula>OR(ISBLANK(E29), E29="申請者と同じ")</formula>
    </cfRule>
  </conditionalFormatting>
  <conditionalFormatting sqref="E33">
    <cfRule type="expression" dxfId="22" priority="7">
      <formula>OR(ISBLANK(E29), E29="申請者と同じ")</formula>
    </cfRule>
  </conditionalFormatting>
  <conditionalFormatting sqref="E33:E34">
    <cfRule type="cellIs" dxfId="21" priority="8" operator="equal">
      <formula>""</formula>
    </cfRule>
  </conditionalFormatting>
  <conditionalFormatting sqref="E35">
    <cfRule type="expression" dxfId="20" priority="39">
      <formula>AND(E34="いずれとも異なる", ISBLANK(E35))</formula>
    </cfRule>
    <cfRule type="expression" dxfId="19" priority="42">
      <formula>OR(ISBLANK(E34), E34="申請者と同じ", E34="広告主と同じ")</formula>
    </cfRule>
  </conditionalFormatting>
  <conditionalFormatting sqref="E36 E40">
    <cfRule type="expression" dxfId="18" priority="38">
      <formula>AND(E34="いずれとも異なる", ISBLANK(E36))</formula>
    </cfRule>
    <cfRule type="expression" dxfId="17" priority="41">
      <formula>OR(ISBLANK(E34), E34="申請者と同じ", E34="広告主と同じ")</formula>
    </cfRule>
  </conditionalFormatting>
  <conditionalFormatting sqref="E37">
    <cfRule type="expression" dxfId="16" priority="40">
      <formula>AND(E34="いずれとも異なる", ISBLANK(E37))</formula>
    </cfRule>
    <cfRule type="expression" dxfId="15" priority="83">
      <formula>OR(ISBLANK(E34), E34="申請者と同じ", E34="広告主と同じ")</formula>
    </cfRule>
  </conditionalFormatting>
  <conditionalFormatting sqref="E38">
    <cfRule type="cellIs" dxfId="14" priority="94" operator="equal">
      <formula>""</formula>
    </cfRule>
  </conditionalFormatting>
  <conditionalFormatting sqref="E39">
    <cfRule type="expression" dxfId="13" priority="32">
      <formula>AND(E38="いずれとも異なる", ISBLANK(E39))</formula>
    </cfRule>
    <cfRule type="expression" dxfId="12" priority="37">
      <formula>OR(ISBLANK(E38), E38="申請者と同じ", E38="広告主と同じ")</formula>
    </cfRule>
  </conditionalFormatting>
  <conditionalFormatting sqref="E41">
    <cfRule type="expression" dxfId="11" priority="33">
      <formula>AND(E38="いずれとも異なる", ISBLANK(E41))</formula>
    </cfRule>
    <cfRule type="expression" dxfId="10" priority="80">
      <formula>OR(ISBLANK(E38), E38="申請者と同じ", E38="広告主と同じ")</formula>
    </cfRule>
  </conditionalFormatting>
  <conditionalFormatting sqref="E42">
    <cfRule type="cellIs" dxfId="9" priority="92" operator="equal">
      <formula>""</formula>
    </cfRule>
  </conditionalFormatting>
  <conditionalFormatting sqref="E43">
    <cfRule type="expression" dxfId="8" priority="5">
      <formula>AND(E42="いずれとも異なる", ISBLANK(E43))</formula>
    </cfRule>
    <cfRule type="expression" dxfId="7" priority="6">
      <formula>OR(ISBLANK(E42), E42="申請者と同じ", E42="広告主と同じ")</formula>
    </cfRule>
  </conditionalFormatting>
  <conditionalFormatting sqref="E44">
    <cfRule type="expression" dxfId="6" priority="3">
      <formula>AND(E42="いずれとも異なる", ISBLANK(E44))</formula>
    </cfRule>
    <cfRule type="expression" dxfId="5" priority="4">
      <formula>OR(ISBLANK(E42), E42="申請者と同じ", E42="広告主と同じ")</formula>
    </cfRule>
  </conditionalFormatting>
  <conditionalFormatting sqref="E45">
    <cfRule type="expression" dxfId="4" priority="1">
      <formula>AND(E42="いずれとも異なる", ISBLANK(E45))</formula>
    </cfRule>
    <cfRule type="expression" dxfId="3" priority="2">
      <formula>OR(ISBLANK(E42), E42="申請者と同じ", E42="広告主と同じ")</formula>
    </cfRule>
  </conditionalFormatting>
  <dataValidations count="11">
    <dataValidation type="list" allowBlank="1" showInputMessage="1" showErrorMessage="1" sqref="E10" xr:uid="{8415A0F7-85BE-4A3E-9CFC-96F28B729081}">
      <formula1>"掲出物件一覧表のとおり,広告板,広告塔,アーチ,屋上広告板,屋上広告塔,壁面広告,突き出し広告,アーケード広告,電柱広告,街灯柱広告"</formula1>
    </dataValidation>
    <dataValidation type="list" allowBlank="1" showInputMessage="1" showErrorMessage="1" sqref="E9" xr:uid="{F4EC5531-E82D-4311-B776-26DA0F2CC084}">
      <formula1>"入力済み"</formula1>
    </dataValidation>
    <dataValidation type="custom" allowBlank="1" showInputMessage="1" showErrorMessage="1" sqref="E16" xr:uid="{C4557E73-D684-4371-A045-B30401C4DEB3}">
      <formula1>E11=1</formula1>
    </dataValidation>
    <dataValidation type="custom" allowBlank="1" showInputMessage="1" showErrorMessage="1" sqref="E15" xr:uid="{B9E78E66-AF4D-4D98-B405-AF50E451C39C}">
      <formula1>E11=1</formula1>
    </dataValidation>
    <dataValidation type="custom" allowBlank="1" showInputMessage="1" showErrorMessage="1" sqref="E14" xr:uid="{5C6EB0F2-9267-49A2-BB45-03D163C7317B}">
      <formula1>E11=1</formula1>
    </dataValidation>
    <dataValidation type="list" allowBlank="1" showInputMessage="1" showErrorMessage="1" sqref="E12" xr:uid="{8DD55FBD-A4D7-424D-A26B-0BE194797187}">
      <formula1>"有,無,有・無の両方"</formula1>
    </dataValidation>
    <dataValidation type="custom" allowBlank="1" showInputMessage="1" showErrorMessage="1" sqref="D14:D16" xr:uid="{286FE35B-E540-4589-8903-2EE32F6C0795}">
      <formula1>E11=1</formula1>
    </dataValidation>
    <dataValidation type="list" allowBlank="1" showInputMessage="1" showErrorMessage="1" sqref="E34 E42 E38" xr:uid="{E57B819D-7C6B-4221-BE11-AC8F66D8C568}">
      <formula1>"申請者と同じ,広告主と同じ,いずれとも異なる"</formula1>
    </dataValidation>
    <dataValidation type="list" allowBlank="1" showInputMessage="1" showErrorMessage="1" sqref="E29" xr:uid="{BB99F030-87A6-4888-82ED-7E471450D04D}">
      <formula1>"申請者と同じ,申請者と異なる"</formula1>
    </dataValidation>
    <dataValidation type="custom" allowBlank="1" showInputMessage="1" showErrorMessage="1" sqref="E35:E37" xr:uid="{CBBFBF57-6B6B-45B0-98FD-2E25A75BB176}">
      <formula1>IF($E$34="いずれとも異なる", TRUE, FALSE)</formula1>
    </dataValidation>
    <dataValidation type="custom" allowBlank="1" showInputMessage="1" showErrorMessage="1" sqref="E39:E41 E43:E45" xr:uid="{4DC27685-3D5A-4FE6-A6E7-8A823FAAABDC}">
      <formula1>IF($E$38="いずれとも異なる", TRUE, FALSE)</formula1>
    </dataValidation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2296-6973-45B3-A76E-6669C73F6C64}">
  <sheetPr>
    <tabColor theme="4" tint="0.39997558519241921"/>
  </sheetPr>
  <dimension ref="A1:V51"/>
  <sheetViews>
    <sheetView showZeros="0" view="pageBreakPreview" zoomScale="80" zoomScaleNormal="70" zoomScaleSheetLayoutView="80" workbookViewId="0">
      <selection activeCell="N5" sqref="N5"/>
    </sheetView>
  </sheetViews>
  <sheetFormatPr defaultColWidth="8.25" defaultRowHeight="18.75"/>
  <cols>
    <col min="1" max="1" width="4.25" style="3" customWidth="1"/>
    <col min="2" max="2" width="13.25" style="3" customWidth="1"/>
    <col min="3" max="3" width="18.25" style="3" customWidth="1"/>
    <col min="4" max="4" width="6.125" style="3" customWidth="1"/>
    <col min="5" max="7" width="7.5" style="3" customWidth="1"/>
    <col min="8" max="9" width="6.875" style="3" customWidth="1"/>
    <col min="10" max="10" width="10.625" style="3" customWidth="1"/>
    <col min="11" max="11" width="9.125" style="3" customWidth="1"/>
    <col min="12" max="12" width="8.625" style="3" customWidth="1"/>
    <col min="13" max="13" width="12.625" style="3" customWidth="1"/>
    <col min="14" max="14" width="22.625" style="3" customWidth="1"/>
    <col min="15" max="15" width="2.25" style="3" customWidth="1"/>
    <col min="16" max="16" width="10.625" style="3" customWidth="1"/>
    <col min="17" max="17" width="8.375" style="3" customWidth="1"/>
    <col min="18" max="18" width="12.75" style="3" customWidth="1"/>
    <col min="19" max="19" width="68.75" style="3" customWidth="1"/>
    <col min="20" max="20" width="4.125" style="3" customWidth="1"/>
    <col min="21" max="21" width="28.625" style="3" customWidth="1"/>
    <col min="22" max="22" width="48.75" style="3" customWidth="1"/>
    <col min="23" max="16384" width="8.25" style="3"/>
  </cols>
  <sheetData>
    <row r="1" spans="1:22" ht="25.5">
      <c r="A1" s="46" t="s">
        <v>80</v>
      </c>
      <c r="B1" s="1"/>
      <c r="C1" s="2"/>
      <c r="D1" s="178" t="s">
        <v>17</v>
      </c>
      <c r="E1" s="178"/>
      <c r="F1" s="179">
        <f>【入力シート】申請内容!E18</f>
        <v>0</v>
      </c>
      <c r="G1" s="179"/>
      <c r="H1" s="179"/>
      <c r="I1" s="179"/>
      <c r="J1" s="179"/>
      <c r="K1" s="179"/>
      <c r="L1" s="19"/>
      <c r="M1" s="53" t="s">
        <v>12</v>
      </c>
      <c r="N1" s="54"/>
      <c r="O1" s="14"/>
      <c r="P1" s="14"/>
    </row>
    <row r="2" spans="1:22" ht="28.5" customHeight="1">
      <c r="A2" s="141" t="s">
        <v>121</v>
      </c>
      <c r="B2" s="99"/>
      <c r="C2" s="2"/>
      <c r="D2" s="20"/>
      <c r="E2" s="20"/>
      <c r="F2" s="19"/>
      <c r="G2" s="19"/>
      <c r="H2" s="19"/>
      <c r="I2" s="19"/>
      <c r="J2" s="19"/>
      <c r="K2" s="19"/>
      <c r="L2" s="19"/>
      <c r="M2" s="53" t="s">
        <v>13</v>
      </c>
      <c r="N2" s="55"/>
      <c r="O2" s="15"/>
      <c r="P2" s="15"/>
    </row>
    <row r="3" spans="1:22" ht="18" customHeight="1" thickBot="1">
      <c r="A3" s="56" t="s">
        <v>9</v>
      </c>
      <c r="B3" s="1"/>
      <c r="C3" s="2"/>
      <c r="D3" s="7"/>
      <c r="E3" s="2"/>
      <c r="J3" s="24" t="s">
        <v>20</v>
      </c>
      <c r="K3" s="24" t="s">
        <v>20</v>
      </c>
      <c r="N3" s="4"/>
      <c r="O3" s="4"/>
      <c r="P3" s="5"/>
    </row>
    <row r="4" spans="1:22" s="4" customFormat="1" ht="43.9" customHeight="1" thickBot="1">
      <c r="A4" s="57" t="s">
        <v>0</v>
      </c>
      <c r="B4" s="58" t="s">
        <v>1</v>
      </c>
      <c r="C4" s="59" t="s">
        <v>8</v>
      </c>
      <c r="D4" s="57" t="s">
        <v>2</v>
      </c>
      <c r="E4" s="57" t="s">
        <v>3</v>
      </c>
      <c r="F4" s="57" t="s">
        <v>4</v>
      </c>
      <c r="G4" s="59" t="s">
        <v>5</v>
      </c>
      <c r="H4" s="57" t="s">
        <v>6</v>
      </c>
      <c r="I4" s="60" t="s">
        <v>7</v>
      </c>
      <c r="J4" s="61" t="s">
        <v>14</v>
      </c>
      <c r="K4" s="62" t="s">
        <v>84</v>
      </c>
      <c r="L4" s="63" t="s">
        <v>15</v>
      </c>
      <c r="M4" s="63" t="s">
        <v>16</v>
      </c>
      <c r="N4" s="100" t="s">
        <v>122</v>
      </c>
      <c r="O4" s="8"/>
      <c r="P4" s="21"/>
      <c r="Q4" s="6"/>
      <c r="R4" s="23"/>
      <c r="S4" s="6"/>
      <c r="U4" s="6"/>
      <c r="V4" s="5"/>
    </row>
    <row r="5" spans="1:22" ht="36" customHeight="1" thickTop="1">
      <c r="A5" s="64">
        <v>1</v>
      </c>
      <c r="B5" s="65"/>
      <c r="C5" s="66"/>
      <c r="D5" s="67"/>
      <c r="E5" s="67"/>
      <c r="F5" s="67"/>
      <c r="G5" s="67"/>
      <c r="H5" s="67"/>
      <c r="I5" s="67"/>
      <c r="J5" s="68">
        <f>ROUNDDOWN(E5*F5*H5*I5,1)</f>
        <v>0</v>
      </c>
      <c r="K5" s="69">
        <f>ROUNDDOWN(E5*F5,1)</f>
        <v>0</v>
      </c>
      <c r="L5" s="70"/>
      <c r="M5" s="71"/>
      <c r="N5" s="72"/>
      <c r="O5" s="16"/>
      <c r="P5" s="16"/>
      <c r="Q5" s="4"/>
      <c r="R5" s="4"/>
      <c r="S5" s="8"/>
      <c r="T5" s="8"/>
    </row>
    <row r="6" spans="1:22" ht="36" customHeight="1">
      <c r="A6" s="73">
        <v>2</v>
      </c>
      <c r="B6" s="65"/>
      <c r="C6" s="66"/>
      <c r="D6" s="67"/>
      <c r="E6" s="67"/>
      <c r="F6" s="67"/>
      <c r="G6" s="67"/>
      <c r="H6" s="67"/>
      <c r="I6" s="67"/>
      <c r="J6" s="68">
        <f t="shared" ref="J6:J11" si="0">ROUNDDOWN(E6*F6*H6*I6,1)</f>
        <v>0</v>
      </c>
      <c r="K6" s="69">
        <f t="shared" ref="K6:K14" si="1">ROUNDDOWN(E6*F6,1)</f>
        <v>0</v>
      </c>
      <c r="L6" s="70"/>
      <c r="M6" s="71"/>
      <c r="N6" s="74"/>
      <c r="O6" s="16"/>
      <c r="P6" s="16"/>
      <c r="Q6" s="4"/>
      <c r="R6" s="4"/>
      <c r="S6" s="8"/>
      <c r="T6" s="8"/>
    </row>
    <row r="7" spans="1:22" ht="36" customHeight="1">
      <c r="A7" s="64">
        <v>3</v>
      </c>
      <c r="B7" s="65"/>
      <c r="C7" s="66"/>
      <c r="D7" s="67"/>
      <c r="E7" s="67"/>
      <c r="F7" s="67"/>
      <c r="G7" s="67"/>
      <c r="H7" s="67"/>
      <c r="I7" s="67"/>
      <c r="J7" s="68">
        <f t="shared" si="0"/>
        <v>0</v>
      </c>
      <c r="K7" s="69">
        <f>ROUNDDOWN(E7*F7,1)</f>
        <v>0</v>
      </c>
      <c r="L7" s="70"/>
      <c r="M7" s="71"/>
      <c r="N7" s="74"/>
      <c r="O7" s="16"/>
      <c r="P7" s="16"/>
      <c r="Q7" s="4"/>
      <c r="R7" s="4"/>
      <c r="S7" s="8"/>
      <c r="T7" s="8"/>
    </row>
    <row r="8" spans="1:22" ht="36" customHeight="1">
      <c r="A8" s="73">
        <v>4</v>
      </c>
      <c r="B8" s="65"/>
      <c r="C8" s="66"/>
      <c r="D8" s="67"/>
      <c r="E8" s="67"/>
      <c r="F8" s="67"/>
      <c r="G8" s="67"/>
      <c r="H8" s="67"/>
      <c r="I8" s="67"/>
      <c r="J8" s="68">
        <f t="shared" si="0"/>
        <v>0</v>
      </c>
      <c r="K8" s="69">
        <f t="shared" si="1"/>
        <v>0</v>
      </c>
      <c r="L8" s="70"/>
      <c r="M8" s="71"/>
      <c r="N8" s="74"/>
      <c r="O8" s="16"/>
      <c r="P8" s="16"/>
      <c r="Q8" s="4"/>
      <c r="R8" s="4"/>
      <c r="S8" s="8"/>
      <c r="T8" s="8"/>
    </row>
    <row r="9" spans="1:22" ht="36" customHeight="1">
      <c r="A9" s="64">
        <v>5</v>
      </c>
      <c r="B9" s="65"/>
      <c r="C9" s="66"/>
      <c r="D9" s="67"/>
      <c r="E9" s="67"/>
      <c r="F9" s="67"/>
      <c r="G9" s="67"/>
      <c r="H9" s="67"/>
      <c r="I9" s="67"/>
      <c r="J9" s="68">
        <f t="shared" si="0"/>
        <v>0</v>
      </c>
      <c r="K9" s="69">
        <f t="shared" si="1"/>
        <v>0</v>
      </c>
      <c r="L9" s="70"/>
      <c r="M9" s="71"/>
      <c r="N9" s="74"/>
      <c r="O9" s="16"/>
      <c r="P9" s="16"/>
      <c r="Q9" s="4"/>
      <c r="R9" s="4"/>
      <c r="S9" s="8"/>
      <c r="T9" s="8"/>
    </row>
    <row r="10" spans="1:22" ht="36" customHeight="1">
      <c r="A10" s="73">
        <v>6</v>
      </c>
      <c r="B10" s="65"/>
      <c r="C10" s="66"/>
      <c r="D10" s="67"/>
      <c r="E10" s="67"/>
      <c r="F10" s="67"/>
      <c r="G10" s="67"/>
      <c r="H10" s="67"/>
      <c r="I10" s="67"/>
      <c r="J10" s="68">
        <f t="shared" si="0"/>
        <v>0</v>
      </c>
      <c r="K10" s="69">
        <f t="shared" si="1"/>
        <v>0</v>
      </c>
      <c r="L10" s="70"/>
      <c r="M10" s="71"/>
      <c r="N10" s="74"/>
      <c r="O10" s="16"/>
      <c r="P10" s="16"/>
      <c r="Q10" s="4"/>
      <c r="R10" s="4"/>
      <c r="S10" s="8"/>
      <c r="T10" s="8"/>
    </row>
    <row r="11" spans="1:22" ht="36" customHeight="1">
      <c r="A11" s="64">
        <v>7</v>
      </c>
      <c r="B11" s="65"/>
      <c r="C11" s="66"/>
      <c r="D11" s="67"/>
      <c r="E11" s="67"/>
      <c r="F11" s="67"/>
      <c r="G11" s="67"/>
      <c r="H11" s="67"/>
      <c r="I11" s="67"/>
      <c r="J11" s="68">
        <f t="shared" si="0"/>
        <v>0</v>
      </c>
      <c r="K11" s="69">
        <f t="shared" si="1"/>
        <v>0</v>
      </c>
      <c r="L11" s="70"/>
      <c r="M11" s="71"/>
      <c r="N11" s="74"/>
      <c r="O11" s="16"/>
      <c r="P11" s="16"/>
      <c r="Q11" s="4"/>
      <c r="R11" s="4"/>
      <c r="S11" s="8"/>
      <c r="T11" s="8"/>
    </row>
    <row r="12" spans="1:22" ht="36" customHeight="1">
      <c r="A12" s="73">
        <v>8</v>
      </c>
      <c r="B12" s="65"/>
      <c r="C12" s="66"/>
      <c r="D12" s="67"/>
      <c r="E12" s="67"/>
      <c r="F12" s="67"/>
      <c r="G12" s="67"/>
      <c r="H12" s="67"/>
      <c r="I12" s="67"/>
      <c r="J12" s="68">
        <f>ROUNDDOWN(E12*F12*H12*I12,1)</f>
        <v>0</v>
      </c>
      <c r="K12" s="69">
        <f t="shared" si="1"/>
        <v>0</v>
      </c>
      <c r="L12" s="70"/>
      <c r="M12" s="71"/>
      <c r="N12" s="74"/>
      <c r="O12" s="16"/>
      <c r="P12" s="16"/>
      <c r="Q12" s="4"/>
      <c r="R12" s="4"/>
      <c r="S12" s="8"/>
      <c r="T12" s="8"/>
    </row>
    <row r="13" spans="1:22" ht="36" customHeight="1">
      <c r="A13" s="64">
        <v>9</v>
      </c>
      <c r="B13" s="65"/>
      <c r="C13" s="66"/>
      <c r="D13" s="67"/>
      <c r="E13" s="67"/>
      <c r="F13" s="67"/>
      <c r="G13" s="67"/>
      <c r="H13" s="67"/>
      <c r="I13" s="67"/>
      <c r="J13" s="68">
        <f>ROUNDDOWN(E13*F13*H13*I13,1)</f>
        <v>0</v>
      </c>
      <c r="K13" s="69">
        <f t="shared" si="1"/>
        <v>0</v>
      </c>
      <c r="L13" s="70"/>
      <c r="M13" s="71"/>
      <c r="N13" s="74"/>
      <c r="O13" s="16"/>
      <c r="P13" s="4"/>
      <c r="Q13" s="4"/>
      <c r="R13" s="4"/>
      <c r="S13" s="8"/>
      <c r="T13" s="8"/>
    </row>
    <row r="14" spans="1:22" ht="36" customHeight="1">
      <c r="A14" s="73">
        <v>10</v>
      </c>
      <c r="B14" s="65"/>
      <c r="C14" s="66"/>
      <c r="D14" s="67"/>
      <c r="E14" s="67"/>
      <c r="F14" s="67"/>
      <c r="G14" s="67"/>
      <c r="H14" s="67"/>
      <c r="I14" s="67"/>
      <c r="J14" s="68">
        <f t="shared" ref="J14:J24" si="2">ROUNDDOWN(E14*F14*H14*I14,1)</f>
        <v>0</v>
      </c>
      <c r="K14" s="69">
        <f t="shared" si="1"/>
        <v>0</v>
      </c>
      <c r="L14" s="70"/>
      <c r="M14" s="71"/>
      <c r="N14" s="73"/>
      <c r="O14" s="16"/>
      <c r="P14" s="4"/>
      <c r="Q14" s="4"/>
      <c r="R14" s="4"/>
      <c r="S14" s="8"/>
      <c r="T14" s="8"/>
    </row>
    <row r="15" spans="1:22" ht="36" customHeight="1">
      <c r="A15" s="64">
        <v>11</v>
      </c>
      <c r="B15" s="65"/>
      <c r="C15" s="66"/>
      <c r="D15" s="67"/>
      <c r="E15" s="67"/>
      <c r="F15" s="67"/>
      <c r="G15" s="67"/>
      <c r="H15" s="67"/>
      <c r="I15" s="67"/>
      <c r="J15" s="68">
        <f t="shared" si="2"/>
        <v>0</v>
      </c>
      <c r="K15" s="69"/>
      <c r="L15" s="70"/>
      <c r="M15" s="71"/>
      <c r="N15" s="75"/>
      <c r="O15" s="16"/>
      <c r="P15" s="16"/>
      <c r="Q15" s="4"/>
      <c r="R15" s="4"/>
      <c r="S15" s="8"/>
      <c r="T15" s="8"/>
    </row>
    <row r="16" spans="1:22" ht="36" customHeight="1">
      <c r="A16" s="73">
        <v>12</v>
      </c>
      <c r="B16" s="65"/>
      <c r="C16" s="66"/>
      <c r="D16" s="67"/>
      <c r="E16" s="67"/>
      <c r="F16" s="67"/>
      <c r="G16" s="67"/>
      <c r="H16" s="67"/>
      <c r="I16" s="67"/>
      <c r="J16" s="68">
        <f t="shared" si="2"/>
        <v>0</v>
      </c>
      <c r="K16" s="69">
        <f t="shared" ref="K16:K24" si="3">ROUNDDOWN(E16*F16,1)</f>
        <v>0</v>
      </c>
      <c r="L16" s="70"/>
      <c r="M16" s="71"/>
      <c r="N16" s="74"/>
      <c r="O16" s="16"/>
      <c r="P16" s="16"/>
      <c r="Q16" s="4"/>
      <c r="R16" s="4"/>
      <c r="S16" s="8"/>
      <c r="T16" s="8"/>
    </row>
    <row r="17" spans="1:20" ht="36" customHeight="1">
      <c r="A17" s="64">
        <v>13</v>
      </c>
      <c r="B17" s="65"/>
      <c r="C17" s="66"/>
      <c r="D17" s="67"/>
      <c r="E17" s="67"/>
      <c r="F17" s="67"/>
      <c r="G17" s="67"/>
      <c r="H17" s="67"/>
      <c r="I17" s="67"/>
      <c r="J17" s="68">
        <f t="shared" si="2"/>
        <v>0</v>
      </c>
      <c r="K17" s="69">
        <f t="shared" si="3"/>
        <v>0</v>
      </c>
      <c r="L17" s="70"/>
      <c r="M17" s="71"/>
      <c r="N17" s="74"/>
      <c r="O17" s="16"/>
      <c r="P17" s="16"/>
      <c r="Q17" s="4"/>
      <c r="R17" s="4"/>
      <c r="S17" s="8"/>
      <c r="T17" s="8"/>
    </row>
    <row r="18" spans="1:20" ht="36" customHeight="1">
      <c r="A18" s="73">
        <v>14</v>
      </c>
      <c r="B18" s="65"/>
      <c r="C18" s="66"/>
      <c r="D18" s="67"/>
      <c r="E18" s="67"/>
      <c r="F18" s="67"/>
      <c r="G18" s="67"/>
      <c r="H18" s="67"/>
      <c r="I18" s="67"/>
      <c r="J18" s="68">
        <f t="shared" si="2"/>
        <v>0</v>
      </c>
      <c r="K18" s="69">
        <f t="shared" si="3"/>
        <v>0</v>
      </c>
      <c r="L18" s="70"/>
      <c r="M18" s="71"/>
      <c r="N18" s="74"/>
      <c r="O18" s="16"/>
      <c r="P18" s="16"/>
      <c r="Q18" s="4"/>
      <c r="R18" s="4"/>
      <c r="S18" s="8"/>
      <c r="T18" s="8"/>
    </row>
    <row r="19" spans="1:20" ht="36" customHeight="1">
      <c r="A19" s="64">
        <v>15</v>
      </c>
      <c r="B19" s="65"/>
      <c r="C19" s="66"/>
      <c r="D19" s="67"/>
      <c r="E19" s="67"/>
      <c r="F19" s="67"/>
      <c r="G19" s="67"/>
      <c r="H19" s="67"/>
      <c r="I19" s="67"/>
      <c r="J19" s="68">
        <f t="shared" si="2"/>
        <v>0</v>
      </c>
      <c r="K19" s="69">
        <f t="shared" si="3"/>
        <v>0</v>
      </c>
      <c r="L19" s="70"/>
      <c r="M19" s="71"/>
      <c r="N19" s="74"/>
      <c r="O19" s="16"/>
      <c r="P19" s="16"/>
      <c r="Q19" s="4"/>
      <c r="R19" s="4"/>
      <c r="S19" s="8"/>
      <c r="T19" s="8"/>
    </row>
    <row r="20" spans="1:20" ht="36" customHeight="1">
      <c r="A20" s="73">
        <v>16</v>
      </c>
      <c r="B20" s="65"/>
      <c r="C20" s="66"/>
      <c r="D20" s="67"/>
      <c r="E20" s="67"/>
      <c r="F20" s="67"/>
      <c r="G20" s="67"/>
      <c r="H20" s="67"/>
      <c r="I20" s="67"/>
      <c r="J20" s="68">
        <f t="shared" si="2"/>
        <v>0</v>
      </c>
      <c r="K20" s="69">
        <f t="shared" si="3"/>
        <v>0</v>
      </c>
      <c r="L20" s="70"/>
      <c r="M20" s="71"/>
      <c r="N20" s="74"/>
      <c r="O20" s="16"/>
      <c r="P20" s="16"/>
      <c r="Q20" s="4"/>
      <c r="R20" s="4"/>
      <c r="S20" s="8"/>
      <c r="T20" s="8"/>
    </row>
    <row r="21" spans="1:20" ht="36" customHeight="1">
      <c r="A21" s="64">
        <v>17</v>
      </c>
      <c r="B21" s="65"/>
      <c r="C21" s="66"/>
      <c r="D21" s="67"/>
      <c r="E21" s="67"/>
      <c r="F21" s="67"/>
      <c r="G21" s="67"/>
      <c r="H21" s="67"/>
      <c r="I21" s="67"/>
      <c r="J21" s="68">
        <f t="shared" si="2"/>
        <v>0</v>
      </c>
      <c r="K21" s="69">
        <f t="shared" si="3"/>
        <v>0</v>
      </c>
      <c r="L21" s="70"/>
      <c r="M21" s="71"/>
      <c r="N21" s="74"/>
      <c r="O21" s="16"/>
      <c r="P21" s="16"/>
      <c r="Q21" s="4"/>
      <c r="R21" s="4"/>
      <c r="S21" s="8"/>
      <c r="T21" s="8"/>
    </row>
    <row r="22" spans="1:20" ht="36" customHeight="1">
      <c r="A22" s="73">
        <v>18</v>
      </c>
      <c r="B22" s="65"/>
      <c r="C22" s="66"/>
      <c r="D22" s="67"/>
      <c r="E22" s="67"/>
      <c r="F22" s="67"/>
      <c r="G22" s="67"/>
      <c r="H22" s="67"/>
      <c r="I22" s="67"/>
      <c r="J22" s="68">
        <f t="shared" si="2"/>
        <v>0</v>
      </c>
      <c r="K22" s="69">
        <f t="shared" si="3"/>
        <v>0</v>
      </c>
      <c r="L22" s="70"/>
      <c r="M22" s="71"/>
      <c r="N22" s="74"/>
      <c r="O22" s="16"/>
      <c r="P22" s="16"/>
      <c r="Q22" s="4"/>
      <c r="R22" s="4"/>
      <c r="S22" s="8"/>
      <c r="T22" s="8"/>
    </row>
    <row r="23" spans="1:20" ht="36" customHeight="1">
      <c r="A23" s="64">
        <v>19</v>
      </c>
      <c r="B23" s="65"/>
      <c r="C23" s="66"/>
      <c r="D23" s="67"/>
      <c r="E23" s="67"/>
      <c r="F23" s="67"/>
      <c r="G23" s="67"/>
      <c r="H23" s="67"/>
      <c r="I23" s="67"/>
      <c r="J23" s="68">
        <f t="shared" si="2"/>
        <v>0</v>
      </c>
      <c r="K23" s="69">
        <f t="shared" si="3"/>
        <v>0</v>
      </c>
      <c r="L23" s="70"/>
      <c r="M23" s="71"/>
      <c r="N23" s="74"/>
      <c r="O23" s="16"/>
      <c r="P23" s="4"/>
      <c r="Q23" s="4"/>
      <c r="R23" s="4"/>
      <c r="S23" s="8"/>
      <c r="T23" s="8"/>
    </row>
    <row r="24" spans="1:20" ht="36" customHeight="1">
      <c r="A24" s="73">
        <v>20</v>
      </c>
      <c r="B24" s="65"/>
      <c r="C24" s="66"/>
      <c r="D24" s="67"/>
      <c r="E24" s="67"/>
      <c r="F24" s="67"/>
      <c r="G24" s="67"/>
      <c r="H24" s="67"/>
      <c r="I24" s="67"/>
      <c r="J24" s="68">
        <f t="shared" si="2"/>
        <v>0</v>
      </c>
      <c r="K24" s="69">
        <f t="shared" si="3"/>
        <v>0</v>
      </c>
      <c r="L24" s="70"/>
      <c r="M24" s="71"/>
      <c r="N24" s="74"/>
      <c r="O24" s="16"/>
      <c r="P24" s="4"/>
      <c r="Q24" s="4"/>
      <c r="R24" s="4"/>
      <c r="S24" s="8"/>
      <c r="T24" s="8"/>
    </row>
    <row r="25" spans="1:20" ht="9.6" customHeight="1">
      <c r="A25" s="8"/>
      <c r="B25" s="8"/>
      <c r="C25" s="8"/>
      <c r="D25" s="8"/>
      <c r="E25" s="8"/>
      <c r="F25" s="8"/>
      <c r="G25" s="8"/>
      <c r="H25" s="8"/>
      <c r="I25" s="9"/>
      <c r="J25" s="10"/>
      <c r="K25" s="10"/>
      <c r="L25" s="10"/>
      <c r="M25" s="10"/>
      <c r="N25" s="4"/>
      <c r="O25" s="4"/>
      <c r="P25" s="4"/>
      <c r="Q25" s="4"/>
      <c r="R25" s="4"/>
      <c r="S25" s="8"/>
      <c r="T25" s="8"/>
    </row>
    <row r="26" spans="1:20" ht="15.75" customHeight="1" thickBot="1">
      <c r="A26" s="8"/>
      <c r="B26" s="8"/>
      <c r="C26" s="8"/>
      <c r="D26" s="8"/>
      <c r="E26" s="8"/>
      <c r="F26" s="8"/>
      <c r="G26" s="8"/>
      <c r="H26" s="56" t="s">
        <v>18</v>
      </c>
      <c r="I26" s="9"/>
      <c r="J26" s="10"/>
      <c r="K26" s="10"/>
      <c r="L26" s="10"/>
      <c r="M26" s="10"/>
      <c r="N26" s="4"/>
      <c r="O26" s="4"/>
      <c r="P26" s="4"/>
      <c r="Q26" s="4"/>
      <c r="R26" s="4"/>
      <c r="S26" s="8"/>
      <c r="T26" s="8"/>
    </row>
    <row r="27" spans="1:20" ht="19.5">
      <c r="A27" s="8"/>
      <c r="B27" s="8"/>
      <c r="C27" s="8"/>
      <c r="D27" s="8"/>
      <c r="E27" s="8"/>
      <c r="F27" s="8"/>
      <c r="H27" s="180" t="s">
        <v>11</v>
      </c>
      <c r="I27" s="181"/>
      <c r="J27" s="76">
        <f>SUM(I5:I24)</f>
        <v>0</v>
      </c>
      <c r="K27" s="11"/>
      <c r="L27" s="11"/>
      <c r="M27" s="11"/>
      <c r="T27" s="8"/>
    </row>
    <row r="28" spans="1:20" ht="20.25" thickBot="1">
      <c r="A28" s="8"/>
      <c r="B28" s="8"/>
      <c r="C28" s="8"/>
      <c r="D28" s="8"/>
      <c r="E28" s="8"/>
      <c r="F28" s="8"/>
      <c r="H28" s="182" t="s">
        <v>85</v>
      </c>
      <c r="I28" s="183"/>
      <c r="J28" s="77">
        <f>SUM(J5:J24)</f>
        <v>0</v>
      </c>
      <c r="K28" s="12"/>
      <c r="L28" s="12"/>
      <c r="M28" s="12"/>
    </row>
    <row r="29" spans="1:20" ht="19.5">
      <c r="A29" s="8"/>
      <c r="B29" s="8"/>
      <c r="C29" s="8"/>
      <c r="D29" s="8"/>
      <c r="E29" s="8"/>
      <c r="F29" s="8"/>
      <c r="H29" s="182" t="s">
        <v>86</v>
      </c>
      <c r="I29" s="184"/>
      <c r="J29" s="78">
        <f>SUMIF(D5:D24,"有",J5:J24)</f>
        <v>0</v>
      </c>
      <c r="K29" s="11"/>
      <c r="L29" s="11"/>
      <c r="M29" s="11"/>
      <c r="P29" s="4"/>
    </row>
    <row r="30" spans="1:20" ht="19.5">
      <c r="A30" s="4"/>
      <c r="B30" s="4"/>
      <c r="C30" s="4"/>
      <c r="D30" s="4"/>
      <c r="E30" s="4"/>
      <c r="F30" s="4"/>
      <c r="H30" s="176" t="s">
        <v>87</v>
      </c>
      <c r="I30" s="177"/>
      <c r="J30" s="79">
        <f>SUMIF(D5:D24,"無",J5:J24)</f>
        <v>0</v>
      </c>
      <c r="K30" s="11"/>
      <c r="L30" s="11"/>
      <c r="M30" s="11"/>
      <c r="P30" s="4"/>
    </row>
    <row r="31" spans="1:20" ht="9.6" customHeight="1">
      <c r="A31" s="4"/>
      <c r="B31" s="4"/>
      <c r="C31" s="4"/>
      <c r="D31" s="4"/>
      <c r="E31" s="4"/>
      <c r="F31" s="4"/>
      <c r="H31" s="80"/>
      <c r="I31" s="80"/>
      <c r="J31" s="81"/>
      <c r="K31" s="11"/>
      <c r="L31" s="11"/>
      <c r="M31" s="11"/>
      <c r="P31" s="4"/>
    </row>
    <row r="32" spans="1:20" ht="18" customHeight="1">
      <c r="A32" s="52" t="s">
        <v>10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34.9" customHeight="1" thickBot="1">
      <c r="A33" s="17" t="s">
        <v>0</v>
      </c>
      <c r="B33" s="58" t="s">
        <v>1</v>
      </c>
      <c r="C33" s="18" t="s">
        <v>8</v>
      </c>
      <c r="D33" s="57" t="s">
        <v>2</v>
      </c>
      <c r="E33" s="57" t="s">
        <v>3</v>
      </c>
      <c r="F33" s="57" t="s">
        <v>4</v>
      </c>
      <c r="G33" s="59" t="s">
        <v>5</v>
      </c>
      <c r="H33" s="57" t="s">
        <v>6</v>
      </c>
      <c r="I33" s="60" t="s">
        <v>7</v>
      </c>
      <c r="J33" s="82" t="s">
        <v>14</v>
      </c>
      <c r="K33" s="62" t="s">
        <v>88</v>
      </c>
      <c r="L33" s="63" t="s">
        <v>15</v>
      </c>
      <c r="M33" s="101" t="s">
        <v>108</v>
      </c>
      <c r="N33" s="100" t="s">
        <v>107</v>
      </c>
      <c r="O33" s="4"/>
      <c r="P33" s="4"/>
    </row>
    <row r="34" spans="1:16" ht="36" customHeight="1" thickTop="1">
      <c r="A34" s="83">
        <v>1</v>
      </c>
      <c r="B34" s="84"/>
      <c r="C34" s="85"/>
      <c r="D34" s="86"/>
      <c r="E34" s="86"/>
      <c r="F34" s="86"/>
      <c r="G34" s="86"/>
      <c r="H34" s="86"/>
      <c r="I34" s="86"/>
      <c r="J34" s="87">
        <f>ROUNDDOWN(E34*F34*H34*I34,1)</f>
        <v>0</v>
      </c>
      <c r="K34" s="88">
        <f>ROUNDDOWN(E34*F34,1)</f>
        <v>0</v>
      </c>
      <c r="L34" s="89"/>
      <c r="M34" s="90"/>
      <c r="N34" s="91"/>
      <c r="O34" s="4"/>
      <c r="P34" s="4"/>
    </row>
    <row r="35" spans="1:16" ht="36" customHeight="1">
      <c r="A35" s="92">
        <v>2</v>
      </c>
      <c r="B35" s="84"/>
      <c r="C35" s="85"/>
      <c r="D35" s="86"/>
      <c r="E35" s="93"/>
      <c r="F35" s="93"/>
      <c r="G35" s="86"/>
      <c r="H35" s="93"/>
      <c r="I35" s="93"/>
      <c r="J35" s="87">
        <f t="shared" ref="J35:J38" si="4">ROUNDDOWN(E35*F35*H35*I35,1)</f>
        <v>0</v>
      </c>
      <c r="K35" s="88">
        <f t="shared" ref="K35:K38" si="5">ROUNDDOWN(E35*F35,1)</f>
        <v>0</v>
      </c>
      <c r="L35" s="89"/>
      <c r="M35" s="94"/>
      <c r="N35" s="95"/>
      <c r="O35" s="4"/>
      <c r="P35" s="4"/>
    </row>
    <row r="36" spans="1:16" ht="36" customHeight="1">
      <c r="A36" s="83">
        <v>3</v>
      </c>
      <c r="B36" s="84"/>
      <c r="C36" s="85"/>
      <c r="D36" s="86"/>
      <c r="E36" s="93"/>
      <c r="F36" s="93"/>
      <c r="G36" s="86"/>
      <c r="H36" s="93"/>
      <c r="I36" s="93"/>
      <c r="J36" s="87">
        <f t="shared" si="4"/>
        <v>0</v>
      </c>
      <c r="K36" s="88">
        <f t="shared" si="5"/>
        <v>0</v>
      </c>
      <c r="L36" s="89"/>
      <c r="M36" s="94"/>
      <c r="N36" s="95"/>
      <c r="O36" s="4"/>
      <c r="P36" s="4"/>
    </row>
    <row r="37" spans="1:16" ht="36" customHeight="1">
      <c r="A37" s="92">
        <v>4</v>
      </c>
      <c r="B37" s="84"/>
      <c r="C37" s="85"/>
      <c r="D37" s="86"/>
      <c r="E37" s="93"/>
      <c r="F37" s="93"/>
      <c r="G37" s="86"/>
      <c r="H37" s="93"/>
      <c r="I37" s="93"/>
      <c r="J37" s="87">
        <f t="shared" si="4"/>
        <v>0</v>
      </c>
      <c r="K37" s="88">
        <f t="shared" si="5"/>
        <v>0</v>
      </c>
      <c r="L37" s="89"/>
      <c r="M37" s="94"/>
      <c r="N37" s="95"/>
      <c r="O37" s="4"/>
      <c r="P37" s="4"/>
    </row>
    <row r="38" spans="1:16" ht="36" customHeight="1">
      <c r="A38" s="92">
        <v>5</v>
      </c>
      <c r="B38" s="84"/>
      <c r="C38" s="85"/>
      <c r="D38" s="86"/>
      <c r="E38" s="93"/>
      <c r="F38" s="93"/>
      <c r="G38" s="86"/>
      <c r="H38" s="93"/>
      <c r="I38" s="93"/>
      <c r="J38" s="96">
        <f t="shared" si="4"/>
        <v>0</v>
      </c>
      <c r="K38" s="88">
        <f t="shared" si="5"/>
        <v>0</v>
      </c>
      <c r="L38" s="89"/>
      <c r="M38" s="94"/>
      <c r="N38" s="97"/>
      <c r="O38" s="4"/>
      <c r="P38" s="4"/>
    </row>
    <row r="39" spans="1:16" ht="7.15" customHeight="1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6"/>
      <c r="O40" s="4"/>
      <c r="P40" s="4"/>
    </row>
    <row r="41" spans="1:16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6"/>
      <c r="O41" s="4"/>
      <c r="P41" s="4"/>
    </row>
    <row r="42" spans="1:16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6"/>
      <c r="O42" s="4"/>
      <c r="P42" s="4"/>
    </row>
    <row r="43" spans="1:16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6"/>
      <c r="O43" s="4"/>
      <c r="P43" s="4"/>
    </row>
    <row r="44" spans="1:16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sheetProtection algorithmName="SHA-512" hashValue="PJcY0Bq4uhslD8TbMOlN5z18oloRscuxE1+vqHW4Ca2EEZF/eRIqsV1HE3aD2Bs4PTqfl/+f/qu5yreZQszCOg==" saltValue="ZMNSr4IUZrQpO8+K3SNFAA==" spinCount="100000" sheet="1"/>
  <mergeCells count="6">
    <mergeCell ref="H30:I30"/>
    <mergeCell ref="D1:E1"/>
    <mergeCell ref="F1:K1"/>
    <mergeCell ref="H27:I27"/>
    <mergeCell ref="H28:I28"/>
    <mergeCell ref="H29:I29"/>
  </mergeCells>
  <phoneticPr fontId="5"/>
  <conditionalFormatting sqref="D5:D24">
    <cfRule type="expression" dxfId="2" priority="2">
      <formula>D5="有"</formula>
    </cfRule>
  </conditionalFormatting>
  <conditionalFormatting sqref="D34:D38">
    <cfRule type="expression" dxfId="1" priority="3">
      <formula>D34="有"</formula>
    </cfRule>
  </conditionalFormatting>
  <conditionalFormatting sqref="G5:G24 G34:G38">
    <cfRule type="expression" dxfId="0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L34:L38 L5:L24" xr:uid="{1ACBEE32-770C-4DE2-BC9E-20C721E1F6C6}">
      <formula1>"東,西,南,北,東・西,北・南"</formula1>
    </dataValidation>
    <dataValidation type="custom" allowBlank="1" showInputMessage="1" showErrorMessage="1" sqref="G5:G24 G34:G38" xr:uid="{8CC287F4-A4A4-4D2E-A0D3-0548FAD185BD}">
      <formula1>OR(B5="広告板",B5="広告塔",B5="アーチ",B5="屋上広告板",B5="屋上広告塔")</formula1>
    </dataValidation>
    <dataValidation type="list" allowBlank="1" showInputMessage="1" showErrorMessage="1" sqref="M5:M24" xr:uid="{098F8D89-C908-4887-9558-0ABD3517CE83}">
      <formula1>"自家用広告物,一般広告物,管理用広告物"</formula1>
    </dataValidation>
    <dataValidation type="list" allowBlank="1" showInputMessage="1" showErrorMessage="1" sqref="B5:B24" xr:uid="{92A45B4D-C659-4FA4-AF66-90144FD7D809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34:M38" xr:uid="{D52E8947-9BA4-49BA-8EF5-6D99C28294EF}">
      <formula1>"管理用広告物,自家用広告物,案内広告,その他"</formula1>
    </dataValidation>
    <dataValidation type="list" allowBlank="1" showInputMessage="1" showErrorMessage="1" sqref="B34:B38" xr:uid="{C22983E5-88B5-4560-99CB-840FDCA0E79F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D34:D38 D5:D24" xr:uid="{0BC2F74D-B34A-45E6-B2F8-C2C7281CFACE}">
      <formula1>"有,無"</formula1>
    </dataValidation>
    <dataValidation type="list" allowBlank="1" showInputMessage="1" showErrorMessage="1" sqref="N2" xr:uid="{1F60D2E8-DFC0-4538-99B3-DEB107738C76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N1" xr:uid="{ED89189D-CD5E-42B1-93B8-E09107B6F1C7}">
      <formula1>"5条1項許可地域,5条2項許可区域,3条1項禁止地域等,3条1項禁止地域等（展望不能により適用除外のため5条1項許可地域）"</formula1>
    </dataValidation>
  </dataValidations>
  <pageMargins left="0.28000000000000003" right="0.27559055118110237" top="0.37" bottom="0.19" header="0.31496062992125984" footer="0.09"/>
  <pageSetup paperSize="9" scale="63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J33"/>
  <sheetViews>
    <sheetView view="pageBreakPreview" zoomScale="80" zoomScaleNormal="100" zoomScaleSheetLayoutView="80" workbookViewId="0">
      <selection activeCell="L22" sqref="L22"/>
    </sheetView>
  </sheetViews>
  <sheetFormatPr defaultColWidth="9" defaultRowHeight="18.75"/>
  <cols>
    <col min="1" max="1" width="7.125" style="3" customWidth="1"/>
    <col min="2" max="2" width="15.625" style="3" customWidth="1"/>
    <col min="3" max="3" width="9.375" style="3" customWidth="1"/>
    <col min="4" max="4" width="16.5" style="3" customWidth="1"/>
    <col min="5" max="5" width="8.375" style="3" customWidth="1"/>
    <col min="6" max="6" width="9.625" style="3" customWidth="1"/>
    <col min="7" max="7" width="8.75" style="3" customWidth="1"/>
    <col min="8" max="8" width="12.375" style="3" customWidth="1"/>
    <col min="9" max="16384" width="9" style="3"/>
  </cols>
  <sheetData>
    <row r="1" spans="1:10" ht="18.600000000000001" customHeight="1">
      <c r="A1" s="7" t="s">
        <v>78</v>
      </c>
      <c r="B1" s="103"/>
      <c r="C1" s="104"/>
      <c r="D1" s="104"/>
      <c r="E1" s="104"/>
      <c r="F1" s="102"/>
      <c r="G1" s="102"/>
      <c r="H1" s="102"/>
    </row>
    <row r="2" spans="1:10" ht="24.6" customHeight="1">
      <c r="A2" s="105"/>
      <c r="B2" s="185" t="s">
        <v>74</v>
      </c>
      <c r="C2" s="185"/>
      <c r="D2" s="185"/>
      <c r="E2" s="185"/>
      <c r="F2" s="185"/>
      <c r="G2" s="185"/>
      <c r="H2" s="186"/>
    </row>
    <row r="3" spans="1:10" ht="22.15" customHeight="1">
      <c r="A3" s="106"/>
      <c r="B3" s="104"/>
      <c r="C3" s="104"/>
      <c r="D3" s="104"/>
      <c r="E3" s="122"/>
      <c r="F3" s="102"/>
      <c r="G3" s="222" t="str">
        <f>IF(【入力シート】申請内容!E3="","　年　　月　　日",【入力シート】申請内容!E3)</f>
        <v>　年　　月　　日</v>
      </c>
      <c r="H3" s="223"/>
    </row>
    <row r="4" spans="1:10" ht="16.899999999999999" customHeight="1">
      <c r="A4" s="106"/>
      <c r="B4" s="104" t="s">
        <v>37</v>
      </c>
      <c r="C4" s="104"/>
      <c r="D4" s="104"/>
      <c r="E4" s="104"/>
      <c r="F4" s="102"/>
      <c r="G4" s="102"/>
      <c r="H4" s="116"/>
    </row>
    <row r="5" spans="1:10" s="130" customFormat="1" ht="18" customHeight="1">
      <c r="A5" s="136"/>
      <c r="D5" s="137" t="s">
        <v>21</v>
      </c>
      <c r="E5" s="138" t="s">
        <v>38</v>
      </c>
      <c r="F5" s="139" t="str">
        <f>"〒"&amp;【入力シート】申請内容!E4</f>
        <v>〒</v>
      </c>
      <c r="G5" s="129"/>
      <c r="H5" s="140"/>
      <c r="I5" s="129"/>
      <c r="J5" s="129" t="s">
        <v>39</v>
      </c>
    </row>
    <row r="6" spans="1:10" s="130" customFormat="1" ht="18" customHeight="1">
      <c r="A6" s="136"/>
      <c r="D6" s="137"/>
      <c r="E6" s="138"/>
      <c r="F6" s="235" t="str">
        <f>IF(【入力シート】申請内容!E5="","",【入力シート】申請内容!E5)</f>
        <v/>
      </c>
      <c r="G6" s="235"/>
      <c r="H6" s="236"/>
      <c r="I6" s="129"/>
      <c r="J6" s="129"/>
    </row>
    <row r="7" spans="1:10" s="130" customFormat="1" ht="18" customHeight="1">
      <c r="A7" s="136"/>
      <c r="D7" s="137"/>
      <c r="E7" s="138"/>
      <c r="F7" s="235"/>
      <c r="G7" s="235"/>
      <c r="H7" s="236"/>
      <c r="I7" s="129"/>
      <c r="J7" s="129"/>
    </row>
    <row r="8" spans="1:10" s="130" customFormat="1" ht="18" customHeight="1">
      <c r="A8" s="136"/>
      <c r="D8" s="137"/>
      <c r="E8" s="129" t="s">
        <v>40</v>
      </c>
      <c r="F8" s="139" t="str">
        <f>IF(【入力シート】申請内容!E6="","",【入力シート】申請内容!E6)</f>
        <v/>
      </c>
      <c r="H8" s="140"/>
      <c r="I8" s="129"/>
      <c r="J8" s="129"/>
    </row>
    <row r="9" spans="1:10" s="130" customFormat="1" ht="18" customHeight="1">
      <c r="A9" s="136"/>
      <c r="D9" s="137"/>
      <c r="E9" s="138"/>
      <c r="F9" s="139" t="str">
        <f>IF(【入力シート】申請内容!E7="","",【入力シート】申請内容!E7)</f>
        <v/>
      </c>
      <c r="H9" s="140"/>
      <c r="I9" s="129"/>
      <c r="J9" s="129"/>
    </row>
    <row r="10" spans="1:10" s="130" customFormat="1" ht="18" customHeight="1">
      <c r="A10" s="136"/>
      <c r="D10" s="137"/>
      <c r="E10" s="138" t="s">
        <v>41</v>
      </c>
      <c r="F10" s="139" t="str">
        <f>IF(【入力シート】申請内容!E8="","",【入力シート】申請内容!E8)</f>
        <v/>
      </c>
      <c r="G10" s="129"/>
      <c r="H10" s="140"/>
      <c r="I10" s="129"/>
      <c r="J10" s="129"/>
    </row>
    <row r="11" spans="1:10" ht="36" customHeight="1">
      <c r="A11" s="224" t="s">
        <v>75</v>
      </c>
      <c r="B11" s="225"/>
      <c r="C11" s="107" t="s">
        <v>42</v>
      </c>
      <c r="D11" s="127" t="str">
        <f>IF(【入力シート】申請内容!E10="","",【入力シート】申請内容!E10)</f>
        <v/>
      </c>
      <c r="E11" s="107" t="s">
        <v>43</v>
      </c>
      <c r="F11" s="109" t="str">
        <f>IF(【入力シート】申請内容!E11="","",【入力シート】申請内容!E11)</f>
        <v/>
      </c>
      <c r="G11" s="108" t="s">
        <v>44</v>
      </c>
      <c r="H11" s="128" t="str">
        <f>IF(【入力シート】申請内容!E12="","",【入力シート】申請内容!E12)</f>
        <v/>
      </c>
      <c r="I11" s="4"/>
    </row>
    <row r="12" spans="1:10" ht="22.9" customHeight="1">
      <c r="A12" s="226"/>
      <c r="B12" s="227"/>
      <c r="C12" s="203" t="s">
        <v>45</v>
      </c>
      <c r="D12" s="207" t="str">
        <f>IF(【入力シート】申請内容!E13="","",【入力シート】申請内容!E13)</f>
        <v/>
      </c>
      <c r="E12" s="208" t="s">
        <v>46</v>
      </c>
      <c r="F12" s="230" t="str">
        <f>IF(【入力シート】申請内容!E14="","掲出物件一覧表のとおり","縦　"&amp;【入力シート】申請内容!E14&amp;"m")</f>
        <v>掲出物件一覧表のとおり</v>
      </c>
      <c r="G12" s="231"/>
      <c r="H12" s="232"/>
    </row>
    <row r="13" spans="1:10" ht="22.9" customHeight="1">
      <c r="A13" s="228"/>
      <c r="B13" s="229"/>
      <c r="C13" s="203"/>
      <c r="D13" s="207"/>
      <c r="E13" s="208"/>
      <c r="F13" s="124" t="str">
        <f>IF(【入力シート】申請内容!E15="","","横　"&amp;【入力シート】申請内容!E15&amp;"m")</f>
        <v/>
      </c>
      <c r="G13" s="233" t="str">
        <f>IF(【入力シート】申請内容!E16="","","高さ　"&amp;【入力シート】申請内容!E16&amp;"m")</f>
        <v/>
      </c>
      <c r="H13" s="234"/>
    </row>
    <row r="14" spans="1:10" ht="33" customHeight="1">
      <c r="A14" s="203" t="s">
        <v>76</v>
      </c>
      <c r="B14" s="203"/>
      <c r="C14" s="200" t="str">
        <f>IF(【入力シート】申請内容!E17="","",【入力シート】申請内容!E17)</f>
        <v/>
      </c>
      <c r="D14" s="201"/>
      <c r="E14" s="201"/>
      <c r="F14" s="201"/>
      <c r="G14" s="201"/>
      <c r="H14" s="202"/>
    </row>
    <row r="15" spans="1:10" ht="30.6" customHeight="1">
      <c r="A15" s="206" t="s">
        <v>26</v>
      </c>
      <c r="B15" s="206"/>
      <c r="C15" s="189" t="str">
        <f>IF(【入力シート】申請内容!E18="","",【入力シート】申請内容!E18)</f>
        <v/>
      </c>
      <c r="D15" s="190"/>
      <c r="E15" s="190"/>
      <c r="F15" s="190"/>
      <c r="G15" s="190"/>
      <c r="H15" s="191"/>
    </row>
    <row r="16" spans="1:10" ht="37.5" customHeight="1">
      <c r="A16" s="203" t="s">
        <v>116</v>
      </c>
      <c r="B16" s="203"/>
      <c r="C16" s="192" t="str">
        <f>IF(【入力シート】申請内容!E19="","",【入力シート】申請内容!E19)</f>
        <v/>
      </c>
      <c r="D16" s="193"/>
      <c r="E16" s="194" t="str">
        <f>IF(【入力シート】申請内容!E20="","",【入力シート】申請内容!E20)</f>
        <v/>
      </c>
      <c r="F16" s="194"/>
      <c r="G16" s="194"/>
      <c r="H16" s="195"/>
    </row>
    <row r="17" spans="1:8" ht="40.5" customHeight="1">
      <c r="A17" s="213" t="s">
        <v>77</v>
      </c>
      <c r="B17" s="127" t="s">
        <v>117</v>
      </c>
      <c r="C17" s="204" t="str">
        <f>IF(【入力シート】申請内容!E21="","",【入力シート】申請内容!E21)</f>
        <v/>
      </c>
      <c r="D17" s="205"/>
      <c r="E17" s="189" t="str">
        <f>IF(【入力シート】申請内容!E22="","",【入力シート】申請内容!E22)</f>
        <v/>
      </c>
      <c r="F17" s="190"/>
      <c r="G17" s="190"/>
      <c r="H17" s="191"/>
    </row>
    <row r="18" spans="1:8" ht="40.5" customHeight="1">
      <c r="A18" s="213"/>
      <c r="B18" s="107" t="s">
        <v>71</v>
      </c>
      <c r="C18" s="192" t="str">
        <f>IF(【入力シート】申請内容!E23="","",【入力シート】申請内容!E23)</f>
        <v/>
      </c>
      <c r="D18" s="193"/>
      <c r="E18" s="194" t="str">
        <f>IF(【入力シート】申請内容!E24="","",【入力シート】申請内容!E24)</f>
        <v/>
      </c>
      <c r="F18" s="194"/>
      <c r="G18" s="194"/>
      <c r="H18" s="195"/>
    </row>
    <row r="19" spans="1:8" ht="37.5" customHeight="1">
      <c r="A19" s="203" t="s">
        <v>115</v>
      </c>
      <c r="B19" s="203"/>
      <c r="C19" s="127" t="s">
        <v>28</v>
      </c>
      <c r="D19" s="211" t="str">
        <f>IF(【入力シート】申請内容!E25="","",【入力シート】申請内容!E25)</f>
        <v/>
      </c>
      <c r="E19" s="212"/>
      <c r="F19" s="107" t="s">
        <v>29</v>
      </c>
      <c r="G19" s="111" t="str">
        <f>IF(【入力シート】申請内容!E26="","",【入力シート】申請内容!E26)</f>
        <v/>
      </c>
      <c r="H19" s="113"/>
    </row>
    <row r="20" spans="1:8" ht="31.15" customHeight="1">
      <c r="A20" s="203" t="s">
        <v>30</v>
      </c>
      <c r="B20" s="203"/>
      <c r="C20" s="196" t="str">
        <f>IF(【入力シート】申請内容!E27="","",【入力シート】申請内容!E27)</f>
        <v/>
      </c>
      <c r="D20" s="197"/>
      <c r="E20" s="198" t="str">
        <f>IF(【入力シート】申請内容!E28="","",【入力シート】申請内容!E28)</f>
        <v/>
      </c>
      <c r="F20" s="198"/>
      <c r="G20" s="198"/>
      <c r="H20" s="199"/>
    </row>
    <row r="21" spans="1:8" ht="39" customHeight="1">
      <c r="A21" s="207" t="s">
        <v>31</v>
      </c>
      <c r="B21" s="208"/>
      <c r="C21" s="127" t="s">
        <v>28</v>
      </c>
      <c r="D21" s="111" t="str">
        <f>IF(【入力シート】申請内容!E29="申請者と同じ","申請者と同じ",【入力シート】申請内容!E30)&amp;""</f>
        <v/>
      </c>
      <c r="E21" s="112"/>
      <c r="F21" s="112"/>
      <c r="G21" s="114"/>
      <c r="H21" s="115"/>
    </row>
    <row r="22" spans="1:8" ht="19.899999999999999" customHeight="1">
      <c r="A22" s="207"/>
      <c r="B22" s="208"/>
      <c r="C22" s="187" t="s">
        <v>32</v>
      </c>
      <c r="D22" s="139" t="str">
        <f>IF(【入力シート】申請内容!E29="申請者と同じ","","〒"&amp;【入力シート】申請内容!E31)</f>
        <v>〒</v>
      </c>
      <c r="E22" s="129"/>
      <c r="F22" s="129"/>
      <c r="G22" s="130"/>
      <c r="H22" s="131"/>
    </row>
    <row r="23" spans="1:8" ht="19.899999999999999" customHeight="1">
      <c r="A23" s="207"/>
      <c r="B23" s="208"/>
      <c r="C23" s="187"/>
      <c r="D23" s="139" t="str">
        <f>IF(【入力シート】申請内容!E29="申請者と同じ","",【入力シート】申請内容!E32)&amp;""</f>
        <v/>
      </c>
      <c r="E23" s="129"/>
      <c r="F23" s="129"/>
      <c r="G23" s="130"/>
      <c r="H23" s="131"/>
    </row>
    <row r="24" spans="1:8" ht="19.899999999999999" customHeight="1">
      <c r="A24" s="207"/>
      <c r="B24" s="208"/>
      <c r="C24" s="188"/>
      <c r="D24" s="132"/>
      <c r="E24" s="132"/>
      <c r="F24" s="133" t="s">
        <v>63</v>
      </c>
      <c r="G24" s="134" t="str">
        <f>IF(【入力シート】申請内容!E29="申請者と同じ","",【入力シート】申請内容!E33)&amp;""</f>
        <v/>
      </c>
      <c r="H24" s="135"/>
    </row>
    <row r="25" spans="1:8" ht="33" customHeight="1">
      <c r="A25" s="207" t="s">
        <v>47</v>
      </c>
      <c r="B25" s="207"/>
      <c r="C25" s="217"/>
      <c r="D25" s="218"/>
      <c r="E25" s="117" t="s">
        <v>48</v>
      </c>
      <c r="F25" s="219"/>
      <c r="G25" s="220"/>
      <c r="H25" s="221"/>
    </row>
    <row r="26" spans="1:8" ht="24.75" customHeight="1">
      <c r="A26" s="106"/>
      <c r="B26" s="7" t="s">
        <v>39</v>
      </c>
      <c r="C26" s="7"/>
      <c r="D26" s="7"/>
      <c r="E26" s="7"/>
      <c r="F26" s="7"/>
      <c r="G26" s="122"/>
      <c r="H26" s="126" t="s">
        <v>109</v>
      </c>
    </row>
    <row r="27" spans="1:8" ht="19.5">
      <c r="A27" s="106"/>
      <c r="B27" s="7"/>
      <c r="C27" s="7"/>
      <c r="D27" s="7"/>
      <c r="E27" s="7"/>
      <c r="F27" s="7"/>
      <c r="G27" s="7"/>
      <c r="H27" s="118" t="s">
        <v>110</v>
      </c>
    </row>
    <row r="28" spans="1:8" ht="20.25" customHeight="1">
      <c r="A28" s="106" t="s">
        <v>112</v>
      </c>
      <c r="B28" s="7"/>
      <c r="C28" s="7"/>
      <c r="D28" s="7"/>
      <c r="E28" s="7"/>
      <c r="F28" s="7"/>
      <c r="G28" s="7"/>
      <c r="H28" s="110"/>
    </row>
    <row r="29" spans="1:8" ht="20.25" customHeight="1">
      <c r="A29" s="106"/>
      <c r="B29" s="7"/>
      <c r="C29" s="7"/>
      <c r="D29" s="7"/>
      <c r="E29" s="7" t="s">
        <v>111</v>
      </c>
      <c r="F29" s="7"/>
      <c r="G29" s="7"/>
      <c r="H29" s="110"/>
    </row>
    <row r="30" spans="1:8" ht="16.149999999999999" customHeight="1">
      <c r="A30" s="106"/>
      <c r="B30" s="7"/>
      <c r="C30" s="7"/>
      <c r="D30" s="7"/>
      <c r="E30" s="7"/>
      <c r="F30" s="7"/>
      <c r="G30" s="7"/>
      <c r="H30" s="110"/>
    </row>
    <row r="31" spans="1:8" ht="20.25" customHeight="1">
      <c r="A31" s="209" t="s">
        <v>49</v>
      </c>
      <c r="B31" s="210"/>
      <c r="C31" s="214" t="str">
        <f>C18</f>
        <v/>
      </c>
      <c r="D31" s="214"/>
      <c r="E31" s="215" t="str">
        <f>E18</f>
        <v/>
      </c>
      <c r="F31" s="216"/>
      <c r="G31" s="216"/>
      <c r="H31" s="119"/>
    </row>
    <row r="32" spans="1:8" ht="20.25" customHeight="1">
      <c r="A32" s="209" t="s">
        <v>50</v>
      </c>
      <c r="B32" s="210"/>
      <c r="C32" s="7" t="s">
        <v>51</v>
      </c>
      <c r="D32" s="7"/>
      <c r="E32" s="7"/>
      <c r="F32" s="7"/>
      <c r="G32" s="7"/>
      <c r="H32" s="110"/>
    </row>
    <row r="33" spans="1:8" ht="10.15" customHeight="1">
      <c r="A33" s="123"/>
      <c r="B33" s="120"/>
      <c r="C33" s="120"/>
      <c r="D33" s="120"/>
      <c r="E33" s="120"/>
      <c r="F33" s="120"/>
      <c r="G33" s="120"/>
      <c r="H33" s="121"/>
    </row>
  </sheetData>
  <sheetProtection algorithmName="SHA-512" hashValue="6kEApVHX9XZ0fiPP8iWydmLsj3NTiPi7oTbrP3YHamonQd0+1e+auJPn5SDiNa4tupcWSLZoxt4G62a/NmEHyg==" saltValue="NQlBjDWGcZYEujxnpu83kQ==" spinCount="100000" sheet="1" objects="1" scenarios="1"/>
  <mergeCells count="35">
    <mergeCell ref="G3:H3"/>
    <mergeCell ref="A11:B13"/>
    <mergeCell ref="C12:C13"/>
    <mergeCell ref="D12:D13"/>
    <mergeCell ref="E12:E13"/>
    <mergeCell ref="F12:H12"/>
    <mergeCell ref="G13:H13"/>
    <mergeCell ref="F6:H7"/>
    <mergeCell ref="A32:B32"/>
    <mergeCell ref="D19:E19"/>
    <mergeCell ref="A17:A18"/>
    <mergeCell ref="C31:D31"/>
    <mergeCell ref="E31:G31"/>
    <mergeCell ref="C25:D25"/>
    <mergeCell ref="F25:H25"/>
    <mergeCell ref="A19:B19"/>
    <mergeCell ref="A20:B20"/>
    <mergeCell ref="A25:B25"/>
    <mergeCell ref="A31:B31"/>
    <mergeCell ref="B2:H2"/>
    <mergeCell ref="C22:C24"/>
    <mergeCell ref="C15:H15"/>
    <mergeCell ref="C16:D16"/>
    <mergeCell ref="E16:H16"/>
    <mergeCell ref="C20:D20"/>
    <mergeCell ref="E20:H20"/>
    <mergeCell ref="C14:H14"/>
    <mergeCell ref="A14:B14"/>
    <mergeCell ref="C18:D18"/>
    <mergeCell ref="E18:H18"/>
    <mergeCell ref="C17:D17"/>
    <mergeCell ref="E17:H17"/>
    <mergeCell ref="A15:B15"/>
    <mergeCell ref="A16:B16"/>
    <mergeCell ref="A21:B24"/>
  </mergeCells>
  <phoneticPr fontId="5"/>
  <pageMargins left="0.39370078740157483" right="0.23622047244094491" top="0.31496062992125984" bottom="0.19685039370078741" header="0.27559055118110237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【入力シート】申請内容</vt:lpstr>
      <vt:lpstr>【入力シート】掲出物件一覧表</vt:lpstr>
      <vt:lpstr>許可申請書</vt:lpstr>
      <vt:lpstr>【入力シート】掲出物件一覧表!Print_Area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2026-04-30T04:52:10Z</cp:lastPrinted>
  <dcterms:created xsi:type="dcterms:W3CDTF">2020-10-20T02:40:38Z</dcterms:created>
  <dcterms:modified xsi:type="dcterms:W3CDTF">2026-05-22T03:25:24Z</dcterms:modified>
</cp:coreProperties>
</file>